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ushcliffeborough-my.sharepoint.com/personal/imeader_rushcliffe_gov_uk/Documents/Documents/1. Web docs/1. RBC/"/>
    </mc:Choice>
  </mc:AlternateContent>
  <xr:revisionPtr revIDLastSave="0" documentId="8_{8791DF44-DBE7-46B5-9828-A6E32EB4B3E2}" xr6:coauthVersionLast="47" xr6:coauthVersionMax="47" xr10:uidLastSave="{00000000-0000-0000-0000-000000000000}"/>
  <bookViews>
    <workbookView xWindow="-108" yWindow="-108" windowWidth="23256" windowHeight="12456" firstSheet="2" activeTab="4" xr2:uid="{90D8E5EC-A246-48AB-B0F9-F1EAE2631E1D}"/>
  </bookViews>
  <sheets>
    <sheet name="ALFORD ROAD SPORTS PAVILION" sheetId="14" r:id="rId1"/>
    <sheet name="BRIDGFORD HALL" sheetId="3" r:id="rId2"/>
    <sheet name="BOUNDARY COURT" sheetId="8" r:id="rId3"/>
    <sheet name="GRESHAM PAVILION" sheetId="13" r:id="rId4"/>
    <sheet name="UNIT 10 MOORBRIDGE" sheetId="1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3" l="1"/>
  <c r="H9" i="3"/>
  <c r="K8" i="3"/>
  <c r="H8" i="3"/>
  <c r="J21" i="3"/>
  <c r="J21" i="14"/>
  <c r="I21" i="14"/>
  <c r="H20" i="14"/>
  <c r="K19" i="14"/>
  <c r="H19" i="14"/>
  <c r="K18" i="14"/>
  <c r="H18" i="14"/>
  <c r="K17" i="14"/>
  <c r="H17" i="14"/>
  <c r="K16" i="14"/>
  <c r="H16" i="14"/>
  <c r="K15" i="14"/>
  <c r="H15" i="14"/>
  <c r="K14" i="14"/>
  <c r="H14" i="14"/>
  <c r="K13" i="14"/>
  <c r="H13" i="14"/>
  <c r="K12" i="14"/>
  <c r="H12" i="14"/>
  <c r="K11" i="14"/>
  <c r="H11" i="14"/>
  <c r="K10" i="14"/>
  <c r="H10" i="14"/>
  <c r="K9" i="14"/>
  <c r="H9" i="14"/>
  <c r="K8" i="14"/>
  <c r="K21" i="14" s="1"/>
  <c r="H8" i="14"/>
  <c r="K22" i="13"/>
  <c r="I22" i="13"/>
  <c r="J22" i="13"/>
  <c r="K20" i="13"/>
  <c r="H20" i="13"/>
  <c r="K19" i="13"/>
  <c r="H19" i="13"/>
  <c r="K18" i="13"/>
  <c r="H18" i="13"/>
  <c r="K17" i="13"/>
  <c r="H17" i="13"/>
  <c r="K16" i="13"/>
  <c r="H16" i="13"/>
  <c r="K15" i="13"/>
  <c r="H15" i="13"/>
  <c r="K14" i="13"/>
  <c r="H14" i="13"/>
  <c r="K13" i="13"/>
  <c r="H13" i="13"/>
  <c r="K12" i="13"/>
  <c r="H12" i="13"/>
  <c r="K11" i="13"/>
  <c r="H11" i="13"/>
  <c r="K10" i="13"/>
  <c r="H10" i="13"/>
  <c r="K9" i="13"/>
  <c r="H9" i="13"/>
  <c r="K8" i="13"/>
  <c r="H8" i="13"/>
  <c r="K18" i="12"/>
  <c r="H18" i="12"/>
  <c r="K21" i="8"/>
  <c r="H21" i="8"/>
  <c r="H19" i="3"/>
  <c r="K19" i="3"/>
  <c r="I21" i="3"/>
  <c r="K20" i="3"/>
  <c r="K18" i="3"/>
  <c r="H18" i="3"/>
  <c r="K17" i="12"/>
  <c r="H17" i="12"/>
  <c r="K17" i="3"/>
  <c r="H17" i="3"/>
  <c r="K16" i="12"/>
  <c r="H16" i="12"/>
  <c r="H15" i="12"/>
  <c r="K16" i="3"/>
  <c r="H16" i="3"/>
  <c r="K19" i="8"/>
  <c r="H19" i="8"/>
  <c r="K18" i="8"/>
  <c r="H18" i="8"/>
  <c r="K15" i="12"/>
  <c r="K17" i="8"/>
  <c r="H17" i="8"/>
  <c r="K16" i="8"/>
  <c r="H16" i="8"/>
  <c r="K15" i="8"/>
  <c r="H15" i="8"/>
  <c r="K15" i="3"/>
  <c r="H15" i="3"/>
  <c r="K14" i="3"/>
  <c r="H14" i="3"/>
  <c r="K14" i="12"/>
  <c r="H14" i="12"/>
  <c r="K20" i="8"/>
  <c r="H20" i="8"/>
  <c r="K13" i="8"/>
  <c r="H13" i="8"/>
  <c r="K14" i="8"/>
  <c r="H14" i="8"/>
  <c r="K22" i="8"/>
  <c r="H22" i="8"/>
  <c r="K13" i="3"/>
  <c r="H13" i="3"/>
  <c r="K13" i="12"/>
  <c r="H13" i="12"/>
  <c r="K12" i="12"/>
  <c r="H12" i="12"/>
  <c r="K12" i="3"/>
  <c r="H12" i="3"/>
  <c r="K12" i="8"/>
  <c r="H12" i="8"/>
  <c r="K11" i="12"/>
  <c r="H11" i="12"/>
  <c r="K11" i="3"/>
  <c r="H11" i="3"/>
  <c r="K11" i="8"/>
  <c r="H11" i="8"/>
  <c r="K10" i="12"/>
  <c r="H10" i="12"/>
  <c r="K10" i="3"/>
  <c r="H10" i="3"/>
  <c r="K10" i="8"/>
  <c r="H10" i="8"/>
  <c r="K9" i="8" l="1"/>
  <c r="H9" i="8"/>
  <c r="K8" i="12"/>
  <c r="H8" i="12"/>
  <c r="K9" i="12"/>
  <c r="H9" i="12"/>
  <c r="K8" i="8" l="1"/>
  <c r="H8" i="8"/>
  <c r="I20" i="12" l="1"/>
  <c r="J20" i="12"/>
  <c r="K20" i="12" l="1"/>
  <c r="K21" i="3" l="1"/>
  <c r="K23" i="8"/>
  <c r="J23" i="8"/>
  <c r="I23" i="8"/>
</calcChain>
</file>

<file path=xl/sharedStrings.xml><?xml version="1.0" encoding="utf-8"?>
<sst xmlns="http://schemas.openxmlformats.org/spreadsheetml/2006/main" count="255" uniqueCount="98">
  <si>
    <t>Current Read</t>
  </si>
  <si>
    <t>Price</t>
  </si>
  <si>
    <t>Prev. Read</t>
  </si>
  <si>
    <t>Billing Period</t>
  </si>
  <si>
    <t>TOTAL</t>
  </si>
  <si>
    <t>INC.VAT</t>
  </si>
  <si>
    <t>INV. Date</t>
  </si>
  <si>
    <t>INV. No.</t>
  </si>
  <si>
    <t>MTHY Con.</t>
  </si>
  <si>
    <t>VAT</t>
  </si>
  <si>
    <t>Actual/Estimated</t>
  </si>
  <si>
    <t>Boundary Court</t>
  </si>
  <si>
    <t>Unit 10 Moorbridge</t>
  </si>
  <si>
    <t>GAS</t>
  </si>
  <si>
    <t>Supplier: Total Gas &amp; Power</t>
  </si>
  <si>
    <t>Bridgford Hall</t>
  </si>
  <si>
    <t>Estimated</t>
  </si>
  <si>
    <t>Actual</t>
  </si>
  <si>
    <t>Est./Cust.Read</t>
  </si>
  <si>
    <t>Customer Read</t>
  </si>
  <si>
    <t>31/12/24 - 31/01/25</t>
  </si>
  <si>
    <t>368677732/25</t>
  </si>
  <si>
    <t>368791637/25</t>
  </si>
  <si>
    <t>31/01/25 - 28/02/25</t>
  </si>
  <si>
    <t>371423310/25</t>
  </si>
  <si>
    <t>371532804/25</t>
  </si>
  <si>
    <t>368773531/25</t>
  </si>
  <si>
    <t>371551230/25</t>
  </si>
  <si>
    <t>28/02/25 - 31/03/25</t>
  </si>
  <si>
    <t>374450158/25</t>
  </si>
  <si>
    <t>374943882/25</t>
  </si>
  <si>
    <t>374443536/25</t>
  </si>
  <si>
    <t>377388918/25</t>
  </si>
  <si>
    <t>31/03/25 - 30/04/25</t>
  </si>
  <si>
    <t>377272824/25</t>
  </si>
  <si>
    <t>377370449/25</t>
  </si>
  <si>
    <t>30/04/25 - 31/05/25</t>
  </si>
  <si>
    <t>380750232/25</t>
  </si>
  <si>
    <t>380635381/25</t>
  </si>
  <si>
    <t>380731785/25</t>
  </si>
  <si>
    <t>383761394/25</t>
  </si>
  <si>
    <t>31/05/25 - 30/06/25</t>
  </si>
  <si>
    <t>383668849/25</t>
  </si>
  <si>
    <t>383779181/25</t>
  </si>
  <si>
    <t>30/06/25 - 31/07/25</t>
  </si>
  <si>
    <t>387021343/25</t>
  </si>
  <si>
    <t>387004535/25</t>
  </si>
  <si>
    <t>386884514/25</t>
  </si>
  <si>
    <t>31/07/25 - 31/08/25</t>
  </si>
  <si>
    <t>390057750/25</t>
  </si>
  <si>
    <t>CANC. 387021343/25</t>
  </si>
  <si>
    <t>387792102/25</t>
  </si>
  <si>
    <t>390168157/25</t>
  </si>
  <si>
    <t>390151350/25</t>
  </si>
  <si>
    <t>31/08/25 - 30/09/25</t>
  </si>
  <si>
    <t>393091363/25</t>
  </si>
  <si>
    <t>392985686/25</t>
  </si>
  <si>
    <t>393073785/25</t>
  </si>
  <si>
    <t>30/09/25 - 31/10/25</t>
  </si>
  <si>
    <t>395685691/25</t>
  </si>
  <si>
    <t>395833730/25</t>
  </si>
  <si>
    <t>395815920/25</t>
  </si>
  <si>
    <t>31/10/25 - 30/11/25</t>
  </si>
  <si>
    <t>399519587/25</t>
  </si>
  <si>
    <t>399631809/25</t>
  </si>
  <si>
    <t>30/11/25 - 31/12/25</t>
  </si>
  <si>
    <t>402872409/26</t>
  </si>
  <si>
    <t>402984257/26</t>
  </si>
  <si>
    <t>402966360/26</t>
  </si>
  <si>
    <t>GRESHAM PAVILION</t>
  </si>
  <si>
    <t>368677699/25</t>
  </si>
  <si>
    <t>371423475/25</t>
  </si>
  <si>
    <t>375086960/25</t>
  </si>
  <si>
    <t>377273847/25</t>
  </si>
  <si>
    <t>380635832/25</t>
  </si>
  <si>
    <t>383668818/25</t>
  </si>
  <si>
    <t>386884470/25</t>
  </si>
  <si>
    <t>390057992/25</t>
  </si>
  <si>
    <t>392985422/25</t>
  </si>
  <si>
    <t>395685230/25</t>
  </si>
  <si>
    <t>399519521/25</t>
  </si>
  <si>
    <t>402872860/26</t>
  </si>
  <si>
    <t>31/12/25 - 31/01/26</t>
  </si>
  <si>
    <t>405504709/26</t>
  </si>
  <si>
    <t>ALFORD ROAD SPORTS PAVILION</t>
  </si>
  <si>
    <t>371423486/25</t>
  </si>
  <si>
    <t>374366085/25</t>
  </si>
  <si>
    <t>377273891/25</t>
  </si>
  <si>
    <t>380636250/25</t>
  </si>
  <si>
    <t>383669060/25</t>
  </si>
  <si>
    <t>386885053/25</t>
  </si>
  <si>
    <t>390058025/25</t>
  </si>
  <si>
    <t>392985719/25</t>
  </si>
  <si>
    <t>395685240/25</t>
  </si>
  <si>
    <t>399519554/25</t>
  </si>
  <si>
    <t>31/11/25 - 31/12/25</t>
  </si>
  <si>
    <t>402872343/25</t>
  </si>
  <si>
    <t>405504600/26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</si>
</sst>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7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14" fontId="9" fillId="0" borderId="1" xfId="0" applyNumberFormat="1" applyFont="1" applyBorder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7" fillId="2" borderId="2" xfId="0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F47DA-DC5D-4369-98CE-7C94C92803A9}">
  <sheetPr>
    <pageSetUpPr fitToPage="1"/>
  </sheetPr>
  <dimension ref="B3:K21"/>
  <sheetViews>
    <sheetView workbookViewId="0">
      <selection activeCell="K21" sqref="K21"/>
    </sheetView>
  </sheetViews>
  <sheetFormatPr defaultRowHeight="14.4" x14ac:dyDescent="0.3"/>
  <cols>
    <col min="1" max="1" width="8.77734375" customWidth="1"/>
    <col min="2" max="2" width="14.77734375" customWidth="1"/>
    <col min="3" max="3" width="22.77734375" customWidth="1"/>
    <col min="4" max="4" width="16.6640625" customWidth="1"/>
    <col min="5" max="6" width="16.77734375" customWidth="1"/>
    <col min="7" max="7" width="18.77734375" customWidth="1"/>
    <col min="8" max="8" width="16.77734375" customWidth="1"/>
    <col min="9" max="11" width="12.77734375" customWidth="1"/>
  </cols>
  <sheetData>
    <row r="3" spans="2:11" ht="15.6" x14ac:dyDescent="0.3">
      <c r="B3" s="35" t="s">
        <v>13</v>
      </c>
      <c r="C3" s="35"/>
    </row>
    <row r="4" spans="2:11" ht="15.6" x14ac:dyDescent="0.3">
      <c r="B4" s="36" t="s">
        <v>84</v>
      </c>
      <c r="C4" s="36"/>
    </row>
    <row r="5" spans="2:11" ht="15" x14ac:dyDescent="0.3">
      <c r="B5" s="38" t="s">
        <v>14</v>
      </c>
      <c r="C5" s="38"/>
    </row>
    <row r="6" spans="2:11" ht="15" thickBot="1" x14ac:dyDescent="0.35"/>
    <row r="7" spans="2:11" ht="16.2" thickBot="1" x14ac:dyDescent="0.35">
      <c r="B7" s="1" t="s">
        <v>6</v>
      </c>
      <c r="C7" s="1" t="s">
        <v>3</v>
      </c>
      <c r="D7" s="2" t="s">
        <v>7</v>
      </c>
      <c r="E7" s="2" t="s">
        <v>2</v>
      </c>
      <c r="F7" s="2" t="s">
        <v>0</v>
      </c>
      <c r="G7" s="2" t="s">
        <v>10</v>
      </c>
      <c r="H7" s="2" t="s">
        <v>8</v>
      </c>
      <c r="I7" s="3" t="s">
        <v>1</v>
      </c>
      <c r="J7" s="3" t="s">
        <v>5</v>
      </c>
      <c r="K7" s="3" t="s">
        <v>9</v>
      </c>
    </row>
    <row r="8" spans="2:11" ht="15.6" thickBot="1" x14ac:dyDescent="0.35">
      <c r="B8" s="6">
        <v>45729</v>
      </c>
      <c r="C8" s="5" t="s">
        <v>23</v>
      </c>
      <c r="D8" s="7" t="s">
        <v>85</v>
      </c>
      <c r="E8" s="7">
        <v>5335</v>
      </c>
      <c r="F8" s="7">
        <v>5704</v>
      </c>
      <c r="G8" s="7" t="s">
        <v>19</v>
      </c>
      <c r="H8" s="7">
        <f t="shared" ref="H8:H20" si="0">SUM(F8-E8)</f>
        <v>369</v>
      </c>
      <c r="I8" s="8">
        <v>218.36</v>
      </c>
      <c r="J8" s="8">
        <v>262.02999999999997</v>
      </c>
      <c r="K8" s="8">
        <f t="shared" ref="K8:K19" si="1">SUM(J8-I8)</f>
        <v>43.669999999999959</v>
      </c>
    </row>
    <row r="9" spans="2:11" ht="15.6" thickBot="1" x14ac:dyDescent="0.35">
      <c r="B9" s="6">
        <v>45758</v>
      </c>
      <c r="C9" s="5" t="s">
        <v>28</v>
      </c>
      <c r="D9" s="7" t="s">
        <v>86</v>
      </c>
      <c r="E9" s="7">
        <v>5704</v>
      </c>
      <c r="F9" s="7">
        <v>6093</v>
      </c>
      <c r="G9" s="7" t="s">
        <v>19</v>
      </c>
      <c r="H9" s="7">
        <f t="shared" si="0"/>
        <v>389</v>
      </c>
      <c r="I9" s="8">
        <v>199.12</v>
      </c>
      <c r="J9" s="8">
        <v>209.08</v>
      </c>
      <c r="K9" s="8">
        <f t="shared" si="1"/>
        <v>9.960000000000008</v>
      </c>
    </row>
    <row r="10" spans="2:11" ht="15.6" thickBot="1" x14ac:dyDescent="0.35">
      <c r="B10" s="6">
        <v>45793</v>
      </c>
      <c r="C10" s="5" t="s">
        <v>33</v>
      </c>
      <c r="D10" s="7" t="s">
        <v>87</v>
      </c>
      <c r="E10" s="7">
        <v>6093</v>
      </c>
      <c r="F10" s="7">
        <v>6383</v>
      </c>
      <c r="G10" s="7" t="s">
        <v>19</v>
      </c>
      <c r="H10" s="7">
        <f t="shared" si="0"/>
        <v>290</v>
      </c>
      <c r="I10" s="8">
        <v>161.74</v>
      </c>
      <c r="J10" s="8">
        <v>169.83</v>
      </c>
      <c r="K10" s="8">
        <f t="shared" si="1"/>
        <v>8.0900000000000034</v>
      </c>
    </row>
    <row r="11" spans="2:11" ht="15.6" thickBot="1" x14ac:dyDescent="0.35">
      <c r="B11" s="6">
        <v>45821</v>
      </c>
      <c r="C11" s="5" t="s">
        <v>36</v>
      </c>
      <c r="D11" s="7" t="s">
        <v>88</v>
      </c>
      <c r="E11" s="7">
        <v>6383</v>
      </c>
      <c r="F11" s="7">
        <v>6383</v>
      </c>
      <c r="G11" s="7" t="s">
        <v>19</v>
      </c>
      <c r="H11" s="7">
        <f t="shared" si="0"/>
        <v>0</v>
      </c>
      <c r="I11" s="8">
        <v>49.6</v>
      </c>
      <c r="J11" s="8">
        <v>52.08</v>
      </c>
      <c r="K11" s="8">
        <f t="shared" si="1"/>
        <v>2.4799999999999969</v>
      </c>
    </row>
    <row r="12" spans="2:11" ht="15.6" thickBot="1" x14ac:dyDescent="0.35">
      <c r="B12" s="6">
        <v>45849</v>
      </c>
      <c r="C12" s="5" t="s">
        <v>41</v>
      </c>
      <c r="D12" s="7" t="s">
        <v>89</v>
      </c>
      <c r="E12" s="7">
        <v>6383</v>
      </c>
      <c r="F12" s="7">
        <v>6383</v>
      </c>
      <c r="G12" s="7" t="s">
        <v>19</v>
      </c>
      <c r="H12" s="7">
        <f t="shared" si="0"/>
        <v>0</v>
      </c>
      <c r="I12" s="8">
        <v>48</v>
      </c>
      <c r="J12" s="8">
        <v>50.4</v>
      </c>
      <c r="K12" s="8">
        <f t="shared" si="1"/>
        <v>2.3999999999999986</v>
      </c>
    </row>
    <row r="13" spans="2:11" ht="15.6" thickBot="1" x14ac:dyDescent="0.35">
      <c r="B13" s="6">
        <v>45882</v>
      </c>
      <c r="C13" s="5" t="s">
        <v>44</v>
      </c>
      <c r="D13" s="7" t="s">
        <v>90</v>
      </c>
      <c r="E13" s="7">
        <v>6383</v>
      </c>
      <c r="F13" s="7">
        <v>6408</v>
      </c>
      <c r="G13" s="7" t="s">
        <v>17</v>
      </c>
      <c r="H13" s="7">
        <f t="shared" si="0"/>
        <v>25</v>
      </c>
      <c r="I13" s="8">
        <v>59.37</v>
      </c>
      <c r="J13" s="8">
        <v>62.34</v>
      </c>
      <c r="K13" s="8">
        <f t="shared" si="1"/>
        <v>2.970000000000006</v>
      </c>
    </row>
    <row r="14" spans="2:11" ht="15.6" thickBot="1" x14ac:dyDescent="0.35">
      <c r="B14" s="6">
        <v>45913</v>
      </c>
      <c r="C14" s="5" t="s">
        <v>48</v>
      </c>
      <c r="D14" s="7" t="s">
        <v>91</v>
      </c>
      <c r="E14" s="7">
        <v>6408</v>
      </c>
      <c r="F14" s="7">
        <v>6530</v>
      </c>
      <c r="G14" s="7" t="s">
        <v>17</v>
      </c>
      <c r="H14" s="7">
        <f t="shared" si="0"/>
        <v>122</v>
      </c>
      <c r="I14" s="8">
        <v>97.21</v>
      </c>
      <c r="J14" s="8">
        <v>102.07</v>
      </c>
      <c r="K14" s="8">
        <f t="shared" si="1"/>
        <v>4.8599999999999994</v>
      </c>
    </row>
    <row r="15" spans="2:11" ht="15.6" thickBot="1" x14ac:dyDescent="0.35">
      <c r="B15" s="6">
        <v>45943</v>
      </c>
      <c r="C15" s="25" t="s">
        <v>54</v>
      </c>
      <c r="D15" s="26" t="s">
        <v>92</v>
      </c>
      <c r="E15" s="7">
        <v>6530</v>
      </c>
      <c r="F15" s="27">
        <v>6729</v>
      </c>
      <c r="G15" s="7" t="s">
        <v>19</v>
      </c>
      <c r="H15" s="26">
        <f t="shared" si="0"/>
        <v>199</v>
      </c>
      <c r="I15" s="28">
        <v>126.09</v>
      </c>
      <c r="J15" s="28">
        <v>132.38999999999999</v>
      </c>
      <c r="K15" s="28">
        <f t="shared" si="1"/>
        <v>6.2999999999999829</v>
      </c>
    </row>
    <row r="16" spans="2:11" ht="15.6" thickBot="1" x14ac:dyDescent="0.35">
      <c r="B16" s="6">
        <v>45974</v>
      </c>
      <c r="C16" s="5" t="s">
        <v>58</v>
      </c>
      <c r="D16" s="9" t="s">
        <v>93</v>
      </c>
      <c r="E16" s="26">
        <v>6729</v>
      </c>
      <c r="F16" s="10">
        <v>6988</v>
      </c>
      <c r="G16" s="7" t="s">
        <v>17</v>
      </c>
      <c r="H16" s="7">
        <f t="shared" si="0"/>
        <v>259</v>
      </c>
      <c r="I16" s="8">
        <v>178.35</v>
      </c>
      <c r="J16" s="8">
        <v>187.27</v>
      </c>
      <c r="K16" s="8">
        <f t="shared" si="1"/>
        <v>8.9200000000000159</v>
      </c>
    </row>
    <row r="17" spans="2:11" ht="15.6" thickBot="1" x14ac:dyDescent="0.35">
      <c r="B17" s="29">
        <v>46002</v>
      </c>
      <c r="C17" s="25" t="s">
        <v>62</v>
      </c>
      <c r="D17" s="30" t="s">
        <v>94</v>
      </c>
      <c r="E17" s="7">
        <v>6988</v>
      </c>
      <c r="F17" s="27">
        <v>7279</v>
      </c>
      <c r="G17" s="7" t="s">
        <v>17</v>
      </c>
      <c r="H17" s="26">
        <f t="shared" si="0"/>
        <v>291</v>
      </c>
      <c r="I17" s="28">
        <v>187.11</v>
      </c>
      <c r="J17" s="28">
        <v>196.47</v>
      </c>
      <c r="K17" s="28">
        <f t="shared" si="1"/>
        <v>9.3599999999999852</v>
      </c>
    </row>
    <row r="18" spans="2:11" ht="15.6" thickBot="1" x14ac:dyDescent="0.35">
      <c r="B18" s="29">
        <v>46036</v>
      </c>
      <c r="C18" s="25" t="s">
        <v>95</v>
      </c>
      <c r="D18" s="26" t="s">
        <v>96</v>
      </c>
      <c r="E18" s="27">
        <v>7279</v>
      </c>
      <c r="F18" s="27">
        <v>7675</v>
      </c>
      <c r="G18" s="7" t="s">
        <v>17</v>
      </c>
      <c r="H18" s="26">
        <f t="shared" si="0"/>
        <v>396</v>
      </c>
      <c r="I18" s="28">
        <v>230.33</v>
      </c>
      <c r="J18" s="28">
        <v>241.85</v>
      </c>
      <c r="K18" s="28">
        <f t="shared" si="1"/>
        <v>11.519999999999982</v>
      </c>
    </row>
    <row r="19" spans="2:11" ht="15.6" thickBot="1" x14ac:dyDescent="0.35">
      <c r="B19" s="31">
        <v>45701</v>
      </c>
      <c r="C19" s="25" t="s">
        <v>82</v>
      </c>
      <c r="D19" s="26" t="s">
        <v>97</v>
      </c>
      <c r="E19" s="27">
        <v>7675</v>
      </c>
      <c r="F19" s="26">
        <v>8111</v>
      </c>
      <c r="G19" s="7" t="s">
        <v>17</v>
      </c>
      <c r="H19" s="26">
        <f t="shared" si="0"/>
        <v>436</v>
      </c>
      <c r="I19" s="28">
        <v>282.35000000000002</v>
      </c>
      <c r="J19" s="28">
        <v>338.82</v>
      </c>
      <c r="K19" s="28">
        <f t="shared" si="1"/>
        <v>56.46999999999997</v>
      </c>
    </row>
    <row r="20" spans="2:11" ht="15.6" thickBot="1" x14ac:dyDescent="0.35">
      <c r="B20" s="29"/>
      <c r="C20" s="25"/>
      <c r="D20" s="26"/>
      <c r="E20" s="26"/>
      <c r="F20" s="27"/>
      <c r="G20" s="27"/>
      <c r="H20" s="26">
        <f t="shared" si="0"/>
        <v>0</v>
      </c>
      <c r="I20" s="28"/>
      <c r="J20" s="28"/>
      <c r="K20" s="28"/>
    </row>
    <row r="21" spans="2:11" ht="16.2" thickBot="1" x14ac:dyDescent="0.35">
      <c r="B21" s="32" t="s">
        <v>4</v>
      </c>
      <c r="C21" s="33"/>
      <c r="D21" s="33"/>
      <c r="E21" s="33"/>
      <c r="F21" s="33"/>
      <c r="G21" s="33"/>
      <c r="H21" s="34"/>
      <c r="I21" s="4">
        <f>SUM(I8:I20)</f>
        <v>1837.63</v>
      </c>
      <c r="J21" s="4">
        <f>SUM(J8:J20)</f>
        <v>2004.63</v>
      </c>
      <c r="K21" s="4">
        <f>SUM(K8:K20)</f>
        <v>166.99999999999989</v>
      </c>
    </row>
  </sheetData>
  <mergeCells count="4">
    <mergeCell ref="B21:H21"/>
    <mergeCell ref="B3:C3"/>
    <mergeCell ref="B4:C4"/>
    <mergeCell ref="B5:C5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  <headerFooter>
    <oddHeader>&amp;C&amp;"Calibri"&amp;12&amp;K000000OFFICIAL&amp;1#_x000D_&amp;"Calibri"&amp;11&amp;K000000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FDA06-5C26-4B41-ACBC-CD19A1824617}">
  <sheetPr>
    <pageSetUpPr fitToPage="1"/>
  </sheetPr>
  <dimension ref="B3:K21"/>
  <sheetViews>
    <sheetView workbookViewId="0">
      <selection activeCell="E14" sqref="E14"/>
    </sheetView>
  </sheetViews>
  <sheetFormatPr defaultRowHeight="14.4" x14ac:dyDescent="0.3"/>
  <cols>
    <col min="1" max="1" width="8.77734375" customWidth="1"/>
    <col min="2" max="2" width="14.77734375" customWidth="1"/>
    <col min="3" max="3" width="22.77734375" customWidth="1"/>
    <col min="4" max="4" width="24.77734375" customWidth="1"/>
    <col min="5" max="6" width="16.77734375" customWidth="1"/>
    <col min="7" max="7" width="18.77734375" customWidth="1"/>
    <col min="8" max="8" width="16.77734375" customWidth="1"/>
    <col min="9" max="11" width="12.77734375" customWidth="1"/>
  </cols>
  <sheetData>
    <row r="3" spans="2:11" ht="15.6" x14ac:dyDescent="0.3">
      <c r="B3" s="35" t="s">
        <v>13</v>
      </c>
      <c r="C3" s="35"/>
    </row>
    <row r="4" spans="2:11" ht="15.6" x14ac:dyDescent="0.3">
      <c r="B4" s="36" t="s">
        <v>15</v>
      </c>
      <c r="C4" s="36"/>
    </row>
    <row r="5" spans="2:11" ht="15" x14ac:dyDescent="0.3">
      <c r="B5" s="37" t="s">
        <v>14</v>
      </c>
      <c r="C5" s="37"/>
    </row>
    <row r="6" spans="2:11" ht="15" thickBot="1" x14ac:dyDescent="0.35"/>
    <row r="7" spans="2:11" ht="16.2" thickBot="1" x14ac:dyDescent="0.35">
      <c r="B7" s="1" t="s">
        <v>6</v>
      </c>
      <c r="C7" s="1" t="s">
        <v>3</v>
      </c>
      <c r="D7" s="2" t="s">
        <v>7</v>
      </c>
      <c r="E7" s="2" t="s">
        <v>2</v>
      </c>
      <c r="F7" s="2" t="s">
        <v>0</v>
      </c>
      <c r="G7" s="2" t="s">
        <v>10</v>
      </c>
      <c r="H7" s="2" t="s">
        <v>8</v>
      </c>
      <c r="I7" s="3" t="s">
        <v>1</v>
      </c>
      <c r="J7" s="3" t="s">
        <v>5</v>
      </c>
      <c r="K7" s="3" t="s">
        <v>9</v>
      </c>
    </row>
    <row r="8" spans="2:11" ht="15.6" thickBot="1" x14ac:dyDescent="0.35">
      <c r="B8" s="17">
        <v>45702</v>
      </c>
      <c r="C8" s="5" t="s">
        <v>20</v>
      </c>
      <c r="D8" s="7" t="s">
        <v>21</v>
      </c>
      <c r="E8" s="7">
        <v>22685</v>
      </c>
      <c r="F8" s="10">
        <v>24394</v>
      </c>
      <c r="G8" s="10" t="s">
        <v>19</v>
      </c>
      <c r="H8" s="10">
        <f t="shared" ref="H8:H9" si="0">SUM(F8-E8)</f>
        <v>1709</v>
      </c>
      <c r="I8" s="8">
        <v>891.73</v>
      </c>
      <c r="J8" s="8">
        <v>1070.08</v>
      </c>
      <c r="K8" s="8">
        <f t="shared" ref="K8:K9" si="1">SUM(J8-I8)</f>
        <v>178.34999999999991</v>
      </c>
    </row>
    <row r="9" spans="2:11" ht="15.6" thickBot="1" x14ac:dyDescent="0.35">
      <c r="B9" s="17">
        <v>45729</v>
      </c>
      <c r="C9" s="5" t="s">
        <v>23</v>
      </c>
      <c r="D9" s="7" t="s">
        <v>24</v>
      </c>
      <c r="E9" s="10">
        <v>24394</v>
      </c>
      <c r="F9" s="10">
        <v>25896</v>
      </c>
      <c r="G9" s="10" t="s">
        <v>19</v>
      </c>
      <c r="H9" s="10">
        <f t="shared" si="0"/>
        <v>1502</v>
      </c>
      <c r="I9" s="8">
        <v>784.36</v>
      </c>
      <c r="J9" s="8">
        <v>941.24</v>
      </c>
      <c r="K9" s="8">
        <f t="shared" si="1"/>
        <v>156.88</v>
      </c>
    </row>
    <row r="10" spans="2:11" ht="15.6" thickBot="1" x14ac:dyDescent="0.35">
      <c r="B10" s="17">
        <v>45762</v>
      </c>
      <c r="C10" s="5" t="s">
        <v>28</v>
      </c>
      <c r="D10" s="7" t="s">
        <v>30</v>
      </c>
      <c r="E10" s="10">
        <v>25896</v>
      </c>
      <c r="F10" s="10">
        <v>26908</v>
      </c>
      <c r="G10" s="10" t="s">
        <v>19</v>
      </c>
      <c r="H10" s="10">
        <f t="shared" ref="H10:H19" si="2">SUM(F10-E10)</f>
        <v>1012</v>
      </c>
      <c r="I10" s="8">
        <v>562.80999999999995</v>
      </c>
      <c r="J10" s="8">
        <v>675.38</v>
      </c>
      <c r="K10" s="8">
        <f t="shared" ref="K10:K20" si="3">SUM(J10-I10)</f>
        <v>112.57000000000005</v>
      </c>
    </row>
    <row r="11" spans="2:11" ht="16.2" thickBot="1" x14ac:dyDescent="0.35">
      <c r="B11" s="15">
        <v>45793</v>
      </c>
      <c r="C11" s="5" t="s">
        <v>33</v>
      </c>
      <c r="D11" s="7" t="s">
        <v>34</v>
      </c>
      <c r="E11" s="10">
        <v>26908</v>
      </c>
      <c r="F11" s="10">
        <v>27488</v>
      </c>
      <c r="G11" s="10" t="s">
        <v>17</v>
      </c>
      <c r="H11" s="10">
        <f t="shared" si="2"/>
        <v>580</v>
      </c>
      <c r="I11" s="8">
        <v>362.7</v>
      </c>
      <c r="J11" s="8">
        <v>435.24</v>
      </c>
      <c r="K11" s="8">
        <f t="shared" si="3"/>
        <v>72.54000000000002</v>
      </c>
    </row>
    <row r="12" spans="2:11" ht="15.6" thickBot="1" x14ac:dyDescent="0.35">
      <c r="B12" s="17">
        <v>45821</v>
      </c>
      <c r="C12" s="5" t="s">
        <v>36</v>
      </c>
      <c r="D12" s="7" t="s">
        <v>38</v>
      </c>
      <c r="E12" s="10">
        <v>27488</v>
      </c>
      <c r="F12" s="10">
        <v>27855</v>
      </c>
      <c r="G12" s="10" t="s">
        <v>17</v>
      </c>
      <c r="H12" s="10">
        <f t="shared" si="2"/>
        <v>367</v>
      </c>
      <c r="I12" s="8">
        <v>231.43</v>
      </c>
      <c r="J12" s="8">
        <v>243.01</v>
      </c>
      <c r="K12" s="8">
        <f t="shared" si="3"/>
        <v>11.579999999999984</v>
      </c>
    </row>
    <row r="13" spans="2:11" ht="15.6" thickBot="1" x14ac:dyDescent="0.35">
      <c r="B13" s="17">
        <v>45849</v>
      </c>
      <c r="C13" s="5" t="s">
        <v>41</v>
      </c>
      <c r="D13" s="7" t="s">
        <v>42</v>
      </c>
      <c r="E13" s="10">
        <v>27855</v>
      </c>
      <c r="F13" s="10">
        <v>28078</v>
      </c>
      <c r="G13" s="10" t="s">
        <v>17</v>
      </c>
      <c r="H13" s="10">
        <f t="shared" si="2"/>
        <v>223</v>
      </c>
      <c r="I13" s="8">
        <v>172.03</v>
      </c>
      <c r="J13" s="8">
        <v>180.64</v>
      </c>
      <c r="K13" s="8">
        <f t="shared" si="3"/>
        <v>8.6099999999999852</v>
      </c>
    </row>
    <row r="14" spans="2:11" ht="16.2" thickBot="1" x14ac:dyDescent="0.35">
      <c r="B14" s="15">
        <v>45882</v>
      </c>
      <c r="C14" s="5" t="s">
        <v>44</v>
      </c>
      <c r="D14" s="7" t="s">
        <v>47</v>
      </c>
      <c r="E14" s="10">
        <v>28078</v>
      </c>
      <c r="F14" s="10">
        <v>28238</v>
      </c>
      <c r="G14" s="10" t="s">
        <v>17</v>
      </c>
      <c r="H14" s="10">
        <f t="shared" si="2"/>
        <v>160</v>
      </c>
      <c r="I14" s="8">
        <v>150.1</v>
      </c>
      <c r="J14" s="8">
        <v>157.61000000000001</v>
      </c>
      <c r="K14" s="8">
        <f t="shared" si="3"/>
        <v>7.5100000000000193</v>
      </c>
    </row>
    <row r="15" spans="2:11" ht="16.2" thickBot="1" x14ac:dyDescent="0.35">
      <c r="B15" s="15">
        <v>45913</v>
      </c>
      <c r="C15" s="5" t="s">
        <v>48</v>
      </c>
      <c r="D15" s="7" t="s">
        <v>49</v>
      </c>
      <c r="E15" s="10">
        <v>28238</v>
      </c>
      <c r="F15" s="10">
        <v>28409</v>
      </c>
      <c r="G15" s="10" t="s">
        <v>17</v>
      </c>
      <c r="H15" s="10">
        <f t="shared" si="2"/>
        <v>171</v>
      </c>
      <c r="I15" s="8">
        <v>154.31</v>
      </c>
      <c r="J15" s="8">
        <v>162.03</v>
      </c>
      <c r="K15" s="8">
        <f t="shared" si="3"/>
        <v>7.7199999999999989</v>
      </c>
    </row>
    <row r="16" spans="2:11" ht="16.2" thickBot="1" x14ac:dyDescent="0.35">
      <c r="B16" s="15">
        <v>45943</v>
      </c>
      <c r="C16" s="5" t="s">
        <v>54</v>
      </c>
      <c r="D16" s="7" t="s">
        <v>56</v>
      </c>
      <c r="E16" s="10">
        <v>28409</v>
      </c>
      <c r="F16" s="10">
        <v>28687</v>
      </c>
      <c r="G16" s="10" t="s">
        <v>17</v>
      </c>
      <c r="H16" s="10">
        <f t="shared" si="2"/>
        <v>278</v>
      </c>
      <c r="I16" s="8">
        <v>193.74</v>
      </c>
      <c r="J16" s="8">
        <v>203.43</v>
      </c>
      <c r="K16" s="8">
        <f t="shared" si="3"/>
        <v>9.6899999999999977</v>
      </c>
    </row>
    <row r="17" spans="2:11" ht="15.6" thickBot="1" x14ac:dyDescent="0.35">
      <c r="B17" s="17">
        <v>45974</v>
      </c>
      <c r="C17" s="5" t="s">
        <v>58</v>
      </c>
      <c r="D17" s="7" t="s">
        <v>59</v>
      </c>
      <c r="E17" s="10">
        <v>28687</v>
      </c>
      <c r="F17" s="10">
        <v>29236</v>
      </c>
      <c r="G17" s="10" t="s">
        <v>17</v>
      </c>
      <c r="H17" s="10">
        <f t="shared" si="2"/>
        <v>549</v>
      </c>
      <c r="I17" s="8">
        <v>387.19</v>
      </c>
      <c r="J17" s="8">
        <v>464.62</v>
      </c>
      <c r="K17" s="8">
        <f t="shared" si="3"/>
        <v>77.430000000000007</v>
      </c>
    </row>
    <row r="18" spans="2:11" ht="15.6" thickBot="1" x14ac:dyDescent="0.35">
      <c r="B18" s="17">
        <v>46002</v>
      </c>
      <c r="C18" s="5" t="s">
        <v>62</v>
      </c>
      <c r="D18" s="7" t="s">
        <v>63</v>
      </c>
      <c r="E18" s="10">
        <v>29236</v>
      </c>
      <c r="F18" s="10">
        <v>30043</v>
      </c>
      <c r="G18" s="10" t="s">
        <v>17</v>
      </c>
      <c r="H18" s="10">
        <f t="shared" si="2"/>
        <v>807</v>
      </c>
      <c r="I18" s="8">
        <v>501.71</v>
      </c>
      <c r="J18" s="8">
        <v>602.04999999999995</v>
      </c>
      <c r="K18" s="8">
        <f t="shared" si="3"/>
        <v>100.33999999999997</v>
      </c>
    </row>
    <row r="19" spans="2:11" ht="15.6" thickBot="1" x14ac:dyDescent="0.35">
      <c r="B19" s="17">
        <v>46036</v>
      </c>
      <c r="C19" s="5" t="s">
        <v>65</v>
      </c>
      <c r="D19" s="7" t="s">
        <v>66</v>
      </c>
      <c r="E19" s="10">
        <v>30043</v>
      </c>
      <c r="F19" s="10">
        <v>31145</v>
      </c>
      <c r="G19" s="10" t="s">
        <v>17</v>
      </c>
      <c r="H19" s="10">
        <f t="shared" si="2"/>
        <v>1102</v>
      </c>
      <c r="I19" s="8">
        <v>645.48</v>
      </c>
      <c r="J19" s="8">
        <v>774.57</v>
      </c>
      <c r="K19" s="8">
        <f t="shared" ref="K19" si="4">SUM(J19-I19)</f>
        <v>129.09000000000003</v>
      </c>
    </row>
    <row r="20" spans="2:11" ht="15.6" thickBot="1" x14ac:dyDescent="0.35">
      <c r="B20" s="17"/>
      <c r="C20" s="5"/>
      <c r="D20" s="7"/>
      <c r="E20" s="7"/>
      <c r="F20" s="10"/>
      <c r="G20" s="10"/>
      <c r="H20" s="10"/>
      <c r="I20" s="8"/>
      <c r="J20" s="8"/>
      <c r="K20" s="8">
        <f t="shared" si="3"/>
        <v>0</v>
      </c>
    </row>
    <row r="21" spans="2:11" ht="16.2" thickBot="1" x14ac:dyDescent="0.35">
      <c r="B21" s="32" t="s">
        <v>4</v>
      </c>
      <c r="C21" s="33"/>
      <c r="D21" s="33"/>
      <c r="E21" s="33"/>
      <c r="F21" s="33"/>
      <c r="G21" s="33"/>
      <c r="H21" s="34"/>
      <c r="I21" s="4">
        <f>SUM(I10:I20)</f>
        <v>3361.5</v>
      </c>
      <c r="J21" s="4">
        <f>SUM(J10:J20)</f>
        <v>3898.5800000000004</v>
      </c>
      <c r="K21" s="4">
        <f>SUM(K10:K20)</f>
        <v>537.08000000000015</v>
      </c>
    </row>
  </sheetData>
  <mergeCells count="4">
    <mergeCell ref="B3:C3"/>
    <mergeCell ref="B4:C4"/>
    <mergeCell ref="B5:C5"/>
    <mergeCell ref="B21:H21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  <headerFooter>
    <oddHeader>&amp;C&amp;"Calibri"&amp;12&amp;K000000OFFICIAL&amp;1#_x000D_&amp;"Calibri"&amp;11&amp;K000000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3A01E-96FC-4C59-92A3-5B7A6503AD6D}">
  <dimension ref="B3:K23"/>
  <sheetViews>
    <sheetView workbookViewId="0">
      <selection activeCell="K25" sqref="K25"/>
    </sheetView>
  </sheetViews>
  <sheetFormatPr defaultRowHeight="14.4" x14ac:dyDescent="0.3"/>
  <cols>
    <col min="2" max="2" width="13.33203125" customWidth="1"/>
    <col min="3" max="3" width="22.77734375" customWidth="1"/>
    <col min="4" max="4" width="24.77734375" customWidth="1"/>
    <col min="5" max="6" width="16.77734375" customWidth="1"/>
    <col min="7" max="7" width="18.77734375" customWidth="1"/>
    <col min="8" max="8" width="16.77734375" customWidth="1"/>
    <col min="9" max="9" width="12.88671875" customWidth="1"/>
    <col min="10" max="11" width="12.77734375" customWidth="1"/>
  </cols>
  <sheetData>
    <row r="3" spans="2:11" ht="15.6" x14ac:dyDescent="0.3">
      <c r="B3" s="35" t="s">
        <v>13</v>
      </c>
      <c r="C3" s="35"/>
    </row>
    <row r="4" spans="2:11" ht="15.6" x14ac:dyDescent="0.3">
      <c r="B4" s="36" t="s">
        <v>11</v>
      </c>
      <c r="C4" s="36"/>
    </row>
    <row r="5" spans="2:11" ht="15" x14ac:dyDescent="0.3">
      <c r="B5" s="37" t="s">
        <v>14</v>
      </c>
      <c r="C5" s="37"/>
    </row>
    <row r="6" spans="2:11" ht="15" thickBot="1" x14ac:dyDescent="0.35"/>
    <row r="7" spans="2:11" ht="16.2" thickBot="1" x14ac:dyDescent="0.35">
      <c r="B7" s="1" t="s">
        <v>6</v>
      </c>
      <c r="C7" s="1" t="s">
        <v>3</v>
      </c>
      <c r="D7" s="2" t="s">
        <v>7</v>
      </c>
      <c r="E7" s="2" t="s">
        <v>2</v>
      </c>
      <c r="F7" s="2" t="s">
        <v>0</v>
      </c>
      <c r="G7" s="2" t="s">
        <v>10</v>
      </c>
      <c r="H7" s="2" t="s">
        <v>8</v>
      </c>
      <c r="I7" s="3" t="s">
        <v>1</v>
      </c>
      <c r="J7" s="3" t="s">
        <v>5</v>
      </c>
      <c r="K7" s="3" t="s">
        <v>9</v>
      </c>
    </row>
    <row r="8" spans="2:11" ht="16.2" thickBot="1" x14ac:dyDescent="0.35">
      <c r="B8" s="15">
        <v>45704</v>
      </c>
      <c r="C8" s="5" t="s">
        <v>20</v>
      </c>
      <c r="D8" s="5" t="s">
        <v>22</v>
      </c>
      <c r="E8" s="13">
        <v>67581</v>
      </c>
      <c r="F8" s="13">
        <v>68310</v>
      </c>
      <c r="G8" s="8" t="s">
        <v>16</v>
      </c>
      <c r="H8" s="14">
        <f t="shared" ref="H8:H22" si="0">SUM(F8-E8)</f>
        <v>729</v>
      </c>
      <c r="I8" s="8">
        <v>409.03</v>
      </c>
      <c r="J8" s="8">
        <v>490.84</v>
      </c>
      <c r="K8" s="11">
        <f t="shared" ref="K8:K22" si="1">SUM(J8-I8)</f>
        <v>81.81</v>
      </c>
    </row>
    <row r="9" spans="2:11" ht="16.2" thickBot="1" x14ac:dyDescent="0.35">
      <c r="B9" s="15">
        <v>45729</v>
      </c>
      <c r="C9" s="5" t="s">
        <v>23</v>
      </c>
      <c r="D9" s="5" t="s">
        <v>27</v>
      </c>
      <c r="E9" s="13">
        <v>68310</v>
      </c>
      <c r="F9" s="13">
        <v>68913</v>
      </c>
      <c r="G9" s="10" t="s">
        <v>18</v>
      </c>
      <c r="H9" s="14">
        <f t="shared" si="0"/>
        <v>603</v>
      </c>
      <c r="I9" s="8">
        <v>342.71</v>
      </c>
      <c r="J9" s="8">
        <v>411.25</v>
      </c>
      <c r="K9" s="11">
        <f t="shared" si="1"/>
        <v>68.54000000000002</v>
      </c>
    </row>
    <row r="10" spans="2:11" ht="16.2" thickBot="1" x14ac:dyDescent="0.35">
      <c r="B10" s="15">
        <v>45758</v>
      </c>
      <c r="C10" s="5" t="s">
        <v>28</v>
      </c>
      <c r="D10" s="5" t="s">
        <v>29</v>
      </c>
      <c r="E10" s="13">
        <v>68913</v>
      </c>
      <c r="F10" s="13">
        <v>69333</v>
      </c>
      <c r="G10" s="10" t="s">
        <v>18</v>
      </c>
      <c r="H10" s="14">
        <f t="shared" si="0"/>
        <v>420</v>
      </c>
      <c r="I10" s="8">
        <v>262.88</v>
      </c>
      <c r="J10" s="8">
        <v>315.44</v>
      </c>
      <c r="K10" s="11">
        <f t="shared" si="1"/>
        <v>52.56</v>
      </c>
    </row>
    <row r="11" spans="2:11" ht="16.2" thickBot="1" x14ac:dyDescent="0.35">
      <c r="B11" s="15">
        <v>45793</v>
      </c>
      <c r="C11" s="5" t="s">
        <v>33</v>
      </c>
      <c r="D11" s="5" t="s">
        <v>32</v>
      </c>
      <c r="E11" s="13">
        <v>69333</v>
      </c>
      <c r="F11" s="13">
        <v>69682</v>
      </c>
      <c r="G11" s="8" t="s">
        <v>16</v>
      </c>
      <c r="H11" s="14">
        <f t="shared" si="0"/>
        <v>349</v>
      </c>
      <c r="I11" s="8">
        <v>200.17</v>
      </c>
      <c r="J11" s="8">
        <v>210.18</v>
      </c>
      <c r="K11" s="11">
        <f t="shared" si="1"/>
        <v>10.010000000000019</v>
      </c>
    </row>
    <row r="12" spans="2:11" ht="16.2" thickBot="1" x14ac:dyDescent="0.35">
      <c r="B12" s="15">
        <v>45821</v>
      </c>
      <c r="C12" s="5" t="s">
        <v>36</v>
      </c>
      <c r="D12" s="5" t="s">
        <v>37</v>
      </c>
      <c r="E12" s="13">
        <v>69682</v>
      </c>
      <c r="F12" s="13">
        <v>69918</v>
      </c>
      <c r="G12" s="8" t="s">
        <v>16</v>
      </c>
      <c r="H12" s="14">
        <f t="shared" si="0"/>
        <v>236</v>
      </c>
      <c r="I12" s="8">
        <v>158.03</v>
      </c>
      <c r="J12" s="8">
        <v>165.93</v>
      </c>
      <c r="K12" s="11">
        <f t="shared" si="1"/>
        <v>7.9000000000000057</v>
      </c>
    </row>
    <row r="13" spans="2:11" ht="16.2" thickBot="1" x14ac:dyDescent="0.35">
      <c r="B13" s="15">
        <v>45849</v>
      </c>
      <c r="C13" s="5" t="s">
        <v>41</v>
      </c>
      <c r="D13" s="5" t="s">
        <v>43</v>
      </c>
      <c r="E13" s="13">
        <v>69918</v>
      </c>
      <c r="F13" s="13">
        <v>69989</v>
      </c>
      <c r="G13" s="10" t="s">
        <v>18</v>
      </c>
      <c r="H13" s="14">
        <f t="shared" si="0"/>
        <v>71</v>
      </c>
      <c r="I13" s="8">
        <v>91.03</v>
      </c>
      <c r="J13" s="8">
        <v>95.59</v>
      </c>
      <c r="K13" s="11">
        <f t="shared" si="1"/>
        <v>4.5600000000000023</v>
      </c>
    </row>
    <row r="14" spans="2:11" ht="16.2" thickBot="1" x14ac:dyDescent="0.35">
      <c r="B14" s="15">
        <v>45882</v>
      </c>
      <c r="C14" s="5" t="s">
        <v>44</v>
      </c>
      <c r="D14" s="5" t="s">
        <v>45</v>
      </c>
      <c r="E14" s="13">
        <v>69989</v>
      </c>
      <c r="F14" s="13">
        <v>70098</v>
      </c>
      <c r="G14" s="8" t="s">
        <v>16</v>
      </c>
      <c r="H14" s="14">
        <f t="shared" ref="H14:H21" si="2">SUM(F14-E14)</f>
        <v>109</v>
      </c>
      <c r="I14" s="8">
        <v>108</v>
      </c>
      <c r="J14" s="8">
        <v>113.4</v>
      </c>
      <c r="K14" s="11">
        <f t="shared" ref="K14:K21" si="3">SUM(J14-I14)</f>
        <v>5.4000000000000057</v>
      </c>
    </row>
    <row r="15" spans="2:11" ht="16.2" thickBot="1" x14ac:dyDescent="0.35">
      <c r="B15" s="20">
        <v>45904</v>
      </c>
      <c r="C15" s="18" t="s">
        <v>44</v>
      </c>
      <c r="D15" s="18" t="s">
        <v>50</v>
      </c>
      <c r="E15" s="21"/>
      <c r="F15" s="21"/>
      <c r="G15" s="16"/>
      <c r="H15" s="21">
        <f t="shared" ref="H15:H19" si="4">SUM(F15-E15)</f>
        <v>0</v>
      </c>
      <c r="I15" s="12">
        <v>-108</v>
      </c>
      <c r="J15" s="12">
        <v>-113.4</v>
      </c>
      <c r="K15" s="12">
        <f t="shared" ref="K15:K19" si="5">SUM(J15-I15)</f>
        <v>-5.4000000000000057</v>
      </c>
    </row>
    <row r="16" spans="2:11" ht="16.2" thickBot="1" x14ac:dyDescent="0.35">
      <c r="B16" s="22">
        <v>45904</v>
      </c>
      <c r="C16" s="23" t="s">
        <v>44</v>
      </c>
      <c r="D16" s="23" t="s">
        <v>51</v>
      </c>
      <c r="E16" s="13">
        <v>69934</v>
      </c>
      <c r="F16" s="13">
        <v>69951</v>
      </c>
      <c r="G16" s="8" t="s">
        <v>16</v>
      </c>
      <c r="H16" s="14">
        <f t="shared" si="4"/>
        <v>17</v>
      </c>
      <c r="I16" s="8">
        <v>72.05</v>
      </c>
      <c r="J16" s="8">
        <v>75.650000000000006</v>
      </c>
      <c r="K16" s="11">
        <f t="shared" si="5"/>
        <v>3.6000000000000085</v>
      </c>
    </row>
    <row r="17" spans="2:11" ht="16.2" thickBot="1" x14ac:dyDescent="0.35">
      <c r="B17" s="22">
        <v>45913</v>
      </c>
      <c r="C17" s="5" t="s">
        <v>48</v>
      </c>
      <c r="D17" s="5" t="s">
        <v>52</v>
      </c>
      <c r="E17" s="13">
        <v>69951</v>
      </c>
      <c r="F17" s="13">
        <v>69963</v>
      </c>
      <c r="G17" s="10" t="s">
        <v>18</v>
      </c>
      <c r="H17" s="14">
        <f t="shared" si="4"/>
        <v>12</v>
      </c>
      <c r="I17" s="8">
        <v>70.09</v>
      </c>
      <c r="J17" s="8">
        <v>73.59</v>
      </c>
      <c r="K17" s="11">
        <f t="shared" si="5"/>
        <v>3.5</v>
      </c>
    </row>
    <row r="18" spans="2:11" ht="16.2" thickBot="1" x14ac:dyDescent="0.35">
      <c r="B18" s="15">
        <v>45943</v>
      </c>
      <c r="C18" s="5" t="s">
        <v>54</v>
      </c>
      <c r="D18" s="5" t="s">
        <v>55</v>
      </c>
      <c r="E18" s="13">
        <v>69963</v>
      </c>
      <c r="F18" s="13">
        <v>70054</v>
      </c>
      <c r="G18" s="10" t="s">
        <v>18</v>
      </c>
      <c r="H18" s="14">
        <f t="shared" si="4"/>
        <v>91</v>
      </c>
      <c r="I18" s="8">
        <v>99.01</v>
      </c>
      <c r="J18" s="8">
        <v>103.97</v>
      </c>
      <c r="K18" s="11">
        <f t="shared" si="5"/>
        <v>4.9599999999999937</v>
      </c>
    </row>
    <row r="19" spans="2:11" ht="16.2" thickBot="1" x14ac:dyDescent="0.35">
      <c r="B19" s="15">
        <v>45974</v>
      </c>
      <c r="C19" s="5" t="s">
        <v>58</v>
      </c>
      <c r="D19" s="5" t="s">
        <v>60</v>
      </c>
      <c r="E19" s="13">
        <v>70054</v>
      </c>
      <c r="F19" s="13">
        <v>70351</v>
      </c>
      <c r="G19" s="8" t="s">
        <v>16</v>
      </c>
      <c r="H19" s="14">
        <f t="shared" si="4"/>
        <v>297</v>
      </c>
      <c r="I19" s="8">
        <v>198.41</v>
      </c>
      <c r="J19" s="8">
        <v>208.33</v>
      </c>
      <c r="K19" s="11">
        <f t="shared" si="5"/>
        <v>9.9200000000000159</v>
      </c>
    </row>
    <row r="20" spans="2:11" ht="15.6" thickBot="1" x14ac:dyDescent="0.35">
      <c r="B20" s="17">
        <v>46002</v>
      </c>
      <c r="C20" s="5" t="s">
        <v>62</v>
      </c>
      <c r="D20" s="5" t="s">
        <v>64</v>
      </c>
      <c r="E20" s="13">
        <v>70351</v>
      </c>
      <c r="F20" s="13">
        <v>70787</v>
      </c>
      <c r="G20" s="10" t="s">
        <v>18</v>
      </c>
      <c r="H20" s="14">
        <f t="shared" si="2"/>
        <v>436</v>
      </c>
      <c r="I20" s="8">
        <v>285.63</v>
      </c>
      <c r="J20" s="8">
        <v>342.75</v>
      </c>
      <c r="K20" s="11">
        <f t="shared" si="3"/>
        <v>57.120000000000005</v>
      </c>
    </row>
    <row r="21" spans="2:11" ht="15.6" thickBot="1" x14ac:dyDescent="0.35">
      <c r="B21" s="17">
        <v>46036</v>
      </c>
      <c r="C21" s="5" t="s">
        <v>65</v>
      </c>
      <c r="D21" s="5" t="s">
        <v>67</v>
      </c>
      <c r="E21" s="13">
        <v>70787</v>
      </c>
      <c r="F21" s="13">
        <v>71132</v>
      </c>
      <c r="G21" s="10" t="s">
        <v>18</v>
      </c>
      <c r="H21" s="14">
        <f t="shared" si="2"/>
        <v>345</v>
      </c>
      <c r="I21" s="8">
        <v>215.63</v>
      </c>
      <c r="J21" s="8">
        <v>226.41</v>
      </c>
      <c r="K21" s="11">
        <f t="shared" si="3"/>
        <v>10.780000000000001</v>
      </c>
    </row>
    <row r="22" spans="2:11" ht="16.2" thickBot="1" x14ac:dyDescent="0.35">
      <c r="B22" s="15"/>
      <c r="C22" s="5"/>
      <c r="D22" s="5"/>
      <c r="E22" s="13"/>
      <c r="F22" s="13"/>
      <c r="G22" s="10"/>
      <c r="H22" s="14">
        <f t="shared" si="0"/>
        <v>0</v>
      </c>
      <c r="I22" s="8">
        <v>0</v>
      </c>
      <c r="J22" s="8">
        <v>0</v>
      </c>
      <c r="K22" s="11">
        <f t="shared" si="1"/>
        <v>0</v>
      </c>
    </row>
    <row r="23" spans="2:11" ht="16.2" thickBot="1" x14ac:dyDescent="0.35">
      <c r="B23" s="32" t="s">
        <v>4</v>
      </c>
      <c r="C23" s="33"/>
      <c r="D23" s="33"/>
      <c r="E23" s="33"/>
      <c r="F23" s="33"/>
      <c r="G23" s="33"/>
      <c r="H23" s="34"/>
      <c r="I23" s="4">
        <f>SUM(I8:I22)</f>
        <v>2404.67</v>
      </c>
      <c r="J23" s="4">
        <f>SUM(J8:J22)</f>
        <v>2719.93</v>
      </c>
      <c r="K23" s="4">
        <f>SUM(K8:K22)</f>
        <v>315.2600000000001</v>
      </c>
    </row>
  </sheetData>
  <mergeCells count="4">
    <mergeCell ref="B23:H23"/>
    <mergeCell ref="B3:C3"/>
    <mergeCell ref="B4:C4"/>
    <mergeCell ref="B5:C5"/>
  </mergeCells>
  <pageMargins left="0.7" right="0.7" top="0.75" bottom="0.75" header="0.3" footer="0.3"/>
  <pageSetup paperSize="9" orientation="portrait" r:id="rId1"/>
  <headerFooter>
    <oddHeader>&amp;C&amp;"Calibri"&amp;12&amp;K000000OFFICIAL&amp;1#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939DD-C179-43CE-AC78-5138BF5DE2B5}">
  <dimension ref="A3:K22"/>
  <sheetViews>
    <sheetView workbookViewId="0">
      <selection activeCell="K23" sqref="K23"/>
    </sheetView>
  </sheetViews>
  <sheetFormatPr defaultRowHeight="14.4" x14ac:dyDescent="0.3"/>
  <cols>
    <col min="1" max="1" width="8.77734375" customWidth="1"/>
    <col min="2" max="2" width="14.77734375" customWidth="1"/>
    <col min="3" max="3" width="22.77734375" customWidth="1"/>
    <col min="4" max="4" width="16.6640625" customWidth="1"/>
    <col min="5" max="6" width="16.77734375" customWidth="1"/>
    <col min="7" max="7" width="18.77734375" customWidth="1"/>
    <col min="8" max="8" width="16.77734375" customWidth="1"/>
    <col min="9" max="11" width="12.77734375" customWidth="1"/>
  </cols>
  <sheetData>
    <row r="3" spans="1:11" ht="15.6" x14ac:dyDescent="0.3">
      <c r="B3" s="35" t="s">
        <v>13</v>
      </c>
      <c r="C3" s="35"/>
    </row>
    <row r="4" spans="1:11" ht="15.6" x14ac:dyDescent="0.3">
      <c r="B4" s="36" t="s">
        <v>69</v>
      </c>
      <c r="C4" s="36"/>
    </row>
    <row r="5" spans="1:11" ht="15" x14ac:dyDescent="0.3">
      <c r="B5" s="39" t="s">
        <v>14</v>
      </c>
      <c r="C5" s="39"/>
    </row>
    <row r="6" spans="1:11" ht="15" thickBot="1" x14ac:dyDescent="0.35"/>
    <row r="7" spans="1:11" ht="16.2" thickBot="1" x14ac:dyDescent="0.35">
      <c r="B7" s="1" t="s">
        <v>6</v>
      </c>
      <c r="C7" s="1" t="s">
        <v>3</v>
      </c>
      <c r="D7" s="2" t="s">
        <v>7</v>
      </c>
      <c r="E7" s="2" t="s">
        <v>2</v>
      </c>
      <c r="F7" s="2" t="s">
        <v>0</v>
      </c>
      <c r="G7" s="2" t="s">
        <v>10</v>
      </c>
      <c r="H7" s="2" t="s">
        <v>8</v>
      </c>
      <c r="I7" s="3" t="s">
        <v>1</v>
      </c>
      <c r="J7" s="3" t="s">
        <v>5</v>
      </c>
      <c r="K7" s="3" t="s">
        <v>9</v>
      </c>
    </row>
    <row r="8" spans="1:11" ht="15.6" thickBot="1" x14ac:dyDescent="0.35">
      <c r="B8" s="6">
        <v>45702</v>
      </c>
      <c r="C8" s="5" t="s">
        <v>20</v>
      </c>
      <c r="D8" s="7" t="s">
        <v>70</v>
      </c>
      <c r="E8" s="7">
        <v>25100</v>
      </c>
      <c r="F8" s="7">
        <v>26052</v>
      </c>
      <c r="G8" s="7" t="s">
        <v>19</v>
      </c>
      <c r="H8" s="7">
        <f t="shared" ref="H8:H20" si="0">SUM(F8-E8)</f>
        <v>952</v>
      </c>
      <c r="I8" s="8">
        <v>553.89</v>
      </c>
      <c r="J8" s="8">
        <v>664.67</v>
      </c>
      <c r="K8" s="8">
        <f t="shared" ref="K8:K20" si="1">SUM(J8-I8)</f>
        <v>110.77999999999997</v>
      </c>
    </row>
    <row r="9" spans="1:11" ht="15.6" thickBot="1" x14ac:dyDescent="0.35">
      <c r="B9" s="6">
        <v>45729</v>
      </c>
      <c r="C9" s="5" t="s">
        <v>23</v>
      </c>
      <c r="D9" s="7" t="s">
        <v>71</v>
      </c>
      <c r="E9" s="7">
        <v>26052</v>
      </c>
      <c r="F9" s="7">
        <v>26832</v>
      </c>
      <c r="G9" s="7" t="s">
        <v>19</v>
      </c>
      <c r="H9" s="7">
        <f t="shared" si="0"/>
        <v>780</v>
      </c>
      <c r="I9" s="8">
        <v>461.93</v>
      </c>
      <c r="J9" s="8">
        <v>554.32000000000005</v>
      </c>
      <c r="K9" s="8">
        <f t="shared" si="1"/>
        <v>92.390000000000043</v>
      </c>
    </row>
    <row r="10" spans="1:11" ht="15.6" thickBot="1" x14ac:dyDescent="0.35">
      <c r="B10" s="6">
        <v>45764</v>
      </c>
      <c r="C10" s="5" t="s">
        <v>28</v>
      </c>
      <c r="D10" s="9" t="s">
        <v>72</v>
      </c>
      <c r="E10" s="7">
        <v>26832</v>
      </c>
      <c r="F10" s="10">
        <v>27294</v>
      </c>
      <c r="G10" s="7" t="s">
        <v>17</v>
      </c>
      <c r="H10" s="7">
        <f t="shared" si="0"/>
        <v>462</v>
      </c>
      <c r="I10" s="8">
        <v>322.91000000000003</v>
      </c>
      <c r="J10" s="8">
        <v>387.49</v>
      </c>
      <c r="K10" s="8">
        <f t="shared" si="1"/>
        <v>64.579999999999984</v>
      </c>
    </row>
    <row r="11" spans="1:11" ht="15.6" thickBot="1" x14ac:dyDescent="0.35">
      <c r="A11" s="19"/>
      <c r="B11" s="6">
        <v>45793</v>
      </c>
      <c r="C11" s="5" t="s">
        <v>33</v>
      </c>
      <c r="D11" s="7" t="s">
        <v>73</v>
      </c>
      <c r="E11" s="7">
        <v>26294</v>
      </c>
      <c r="F11" s="7">
        <v>27711</v>
      </c>
      <c r="G11" s="7" t="s">
        <v>17</v>
      </c>
      <c r="H11" s="7">
        <f t="shared" si="0"/>
        <v>1417</v>
      </c>
      <c r="I11" s="8">
        <v>302.33</v>
      </c>
      <c r="J11" s="8">
        <v>362.79</v>
      </c>
      <c r="K11" s="8">
        <f t="shared" si="1"/>
        <v>60.460000000000036</v>
      </c>
    </row>
    <row r="12" spans="1:11" ht="15.6" thickBot="1" x14ac:dyDescent="0.35">
      <c r="A12" s="19"/>
      <c r="B12" s="6">
        <v>45821</v>
      </c>
      <c r="C12" s="5" t="s">
        <v>36</v>
      </c>
      <c r="D12" s="7" t="s">
        <v>74</v>
      </c>
      <c r="E12" s="7">
        <v>27711</v>
      </c>
      <c r="F12" s="7">
        <v>28147</v>
      </c>
      <c r="G12" s="7" t="s">
        <v>19</v>
      </c>
      <c r="H12" s="7">
        <f t="shared" si="0"/>
        <v>436</v>
      </c>
      <c r="I12" s="8">
        <v>315</v>
      </c>
      <c r="J12" s="8">
        <v>377.99</v>
      </c>
      <c r="K12" s="8">
        <f t="shared" si="1"/>
        <v>62.990000000000009</v>
      </c>
    </row>
    <row r="13" spans="1:11" ht="15.6" thickBot="1" x14ac:dyDescent="0.35">
      <c r="B13" s="6">
        <v>45849</v>
      </c>
      <c r="C13" s="5" t="s">
        <v>41</v>
      </c>
      <c r="D13" s="7" t="s">
        <v>75</v>
      </c>
      <c r="E13" s="7">
        <v>28147</v>
      </c>
      <c r="F13" s="7">
        <v>28510</v>
      </c>
      <c r="G13" s="7" t="s">
        <v>17</v>
      </c>
      <c r="H13" s="7">
        <f t="shared" si="0"/>
        <v>363</v>
      </c>
      <c r="I13" s="8">
        <v>244.43</v>
      </c>
      <c r="J13" s="8">
        <v>256.64999999999998</v>
      </c>
      <c r="K13" s="8">
        <f t="shared" si="1"/>
        <v>12.21999999999997</v>
      </c>
    </row>
    <row r="14" spans="1:11" ht="15.6" thickBot="1" x14ac:dyDescent="0.35">
      <c r="B14" s="6">
        <v>45882</v>
      </c>
      <c r="C14" s="5" t="s">
        <v>44</v>
      </c>
      <c r="D14" s="7" t="s">
        <v>76</v>
      </c>
      <c r="E14" s="7">
        <v>28510</v>
      </c>
      <c r="F14" s="7">
        <v>28883</v>
      </c>
      <c r="G14" s="7" t="s">
        <v>17</v>
      </c>
      <c r="H14" s="7">
        <f t="shared" si="0"/>
        <v>373</v>
      </c>
      <c r="I14" s="8">
        <v>251.43</v>
      </c>
      <c r="J14" s="8">
        <v>264</v>
      </c>
      <c r="K14" s="8">
        <f t="shared" si="1"/>
        <v>12.569999999999993</v>
      </c>
    </row>
    <row r="15" spans="1:11" ht="15.6" thickBot="1" x14ac:dyDescent="0.35">
      <c r="B15" s="6">
        <v>45913</v>
      </c>
      <c r="C15" s="5" t="s">
        <v>48</v>
      </c>
      <c r="D15" s="7" t="s">
        <v>77</v>
      </c>
      <c r="E15" s="7">
        <v>28883</v>
      </c>
      <c r="F15" s="7">
        <v>29230</v>
      </c>
      <c r="G15" s="7" t="s">
        <v>19</v>
      </c>
      <c r="H15" s="7">
        <f t="shared" si="0"/>
        <v>347</v>
      </c>
      <c r="I15" s="8">
        <v>241.13</v>
      </c>
      <c r="J15" s="8">
        <v>253.19</v>
      </c>
      <c r="K15" s="8">
        <f t="shared" si="1"/>
        <v>12.060000000000002</v>
      </c>
    </row>
    <row r="16" spans="1:11" ht="15.6" thickBot="1" x14ac:dyDescent="0.35">
      <c r="B16" s="17">
        <v>45943</v>
      </c>
      <c r="C16" s="5" t="s">
        <v>54</v>
      </c>
      <c r="D16" s="9" t="s">
        <v>78</v>
      </c>
      <c r="E16" s="7">
        <v>29230</v>
      </c>
      <c r="F16" s="10">
        <v>29629</v>
      </c>
      <c r="G16" s="7" t="s">
        <v>19</v>
      </c>
      <c r="H16" s="10">
        <f t="shared" si="0"/>
        <v>399</v>
      </c>
      <c r="I16" s="8">
        <v>293.82</v>
      </c>
      <c r="J16" s="8">
        <v>352.58</v>
      </c>
      <c r="K16" s="8">
        <f t="shared" si="1"/>
        <v>58.759999999999991</v>
      </c>
    </row>
    <row r="17" spans="2:11" ht="15.6" thickBot="1" x14ac:dyDescent="0.35">
      <c r="B17" s="17">
        <v>45974</v>
      </c>
      <c r="C17" s="5" t="s">
        <v>58</v>
      </c>
      <c r="D17" s="7" t="s">
        <v>79</v>
      </c>
      <c r="E17" s="10">
        <v>29629</v>
      </c>
      <c r="F17" s="10">
        <v>30061</v>
      </c>
      <c r="G17" s="7" t="s">
        <v>17</v>
      </c>
      <c r="H17" s="10">
        <f t="shared" si="0"/>
        <v>432</v>
      </c>
      <c r="I17" s="8">
        <v>342.72</v>
      </c>
      <c r="J17" s="8">
        <v>411.27</v>
      </c>
      <c r="K17" s="8">
        <f t="shared" si="1"/>
        <v>68.549999999999955</v>
      </c>
    </row>
    <row r="18" spans="2:11" ht="15.6" thickBot="1" x14ac:dyDescent="0.35">
      <c r="B18" s="17">
        <v>46002</v>
      </c>
      <c r="C18" s="5" t="s">
        <v>62</v>
      </c>
      <c r="D18" s="7" t="s">
        <v>80</v>
      </c>
      <c r="E18" s="10">
        <v>30061</v>
      </c>
      <c r="F18" s="10">
        <v>30594</v>
      </c>
      <c r="G18" s="7" t="s">
        <v>17</v>
      </c>
      <c r="H18" s="10">
        <f t="shared" si="0"/>
        <v>533</v>
      </c>
      <c r="I18" s="8">
        <v>383.62</v>
      </c>
      <c r="J18" s="8">
        <v>460.34</v>
      </c>
      <c r="K18" s="8">
        <f t="shared" si="1"/>
        <v>76.71999999999997</v>
      </c>
    </row>
    <row r="19" spans="2:11" ht="15.6" thickBot="1" x14ac:dyDescent="0.35">
      <c r="B19" s="17">
        <v>46036</v>
      </c>
      <c r="C19" s="5" t="s">
        <v>65</v>
      </c>
      <c r="D19" s="9" t="s">
        <v>81</v>
      </c>
      <c r="E19" s="7">
        <v>30594</v>
      </c>
      <c r="F19" s="10">
        <v>31590</v>
      </c>
      <c r="G19" s="7" t="s">
        <v>17</v>
      </c>
      <c r="H19" s="7">
        <f t="shared" si="0"/>
        <v>996</v>
      </c>
      <c r="I19" s="8">
        <v>606.69000000000005</v>
      </c>
      <c r="J19" s="8">
        <v>728.03</v>
      </c>
      <c r="K19" s="8">
        <f t="shared" si="1"/>
        <v>121.33999999999992</v>
      </c>
    </row>
    <row r="20" spans="2:11" ht="15.6" thickBot="1" x14ac:dyDescent="0.35">
      <c r="B20" s="17">
        <v>46066</v>
      </c>
      <c r="C20" s="5" t="s">
        <v>82</v>
      </c>
      <c r="D20" s="9" t="s">
        <v>83</v>
      </c>
      <c r="E20" s="7">
        <v>31590</v>
      </c>
      <c r="F20" s="10">
        <v>32448</v>
      </c>
      <c r="G20" s="7" t="s">
        <v>17</v>
      </c>
      <c r="H20" s="7">
        <f t="shared" si="0"/>
        <v>858</v>
      </c>
      <c r="I20" s="8">
        <v>539.63</v>
      </c>
      <c r="J20" s="8">
        <v>647.55999999999995</v>
      </c>
      <c r="K20" s="8">
        <f t="shared" si="1"/>
        <v>107.92999999999995</v>
      </c>
    </row>
    <row r="21" spans="2:11" ht="16.2" thickBot="1" x14ac:dyDescent="0.35">
      <c r="B21" s="24"/>
      <c r="C21" s="5"/>
      <c r="D21" s="7"/>
      <c r="E21" s="10"/>
      <c r="F21" s="10"/>
      <c r="G21" s="10"/>
      <c r="H21" s="10"/>
      <c r="I21" s="8"/>
      <c r="J21" s="8"/>
      <c r="K21" s="8"/>
    </row>
    <row r="22" spans="2:11" ht="16.2" thickBot="1" x14ac:dyDescent="0.35">
      <c r="B22" s="32" t="s">
        <v>4</v>
      </c>
      <c r="C22" s="33"/>
      <c r="D22" s="33"/>
      <c r="E22" s="33"/>
      <c r="F22" s="33"/>
      <c r="G22" s="33"/>
      <c r="H22" s="34"/>
      <c r="I22" s="4">
        <f>SUM(I8:I21)</f>
        <v>4859.53</v>
      </c>
      <c r="J22" s="4">
        <f>SUM(J8:J21)</f>
        <v>5720.8799999999992</v>
      </c>
      <c r="K22" s="4">
        <f>SUM(K8:K21)</f>
        <v>861.3499999999998</v>
      </c>
    </row>
  </sheetData>
  <mergeCells count="4">
    <mergeCell ref="B22:H22"/>
    <mergeCell ref="B3:C3"/>
    <mergeCell ref="B4:C4"/>
    <mergeCell ref="B5:C5"/>
  </mergeCells>
  <pageMargins left="0.7" right="0.7" top="0.75" bottom="0.75" header="0.3" footer="0.3"/>
  <pageSetup paperSize="9" orientation="portrait" r:id="rId1"/>
  <headerFooter>
    <oddHeader>&amp;C&amp;"Calibri"&amp;12&amp;K000000OFFICIAL&amp;1#_x000D_&amp;"Calibri"&amp;11&amp;K000000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25F1E-878B-4F56-A5F3-B06BEE698951}">
  <dimension ref="B3:K20"/>
  <sheetViews>
    <sheetView tabSelected="1" workbookViewId="0">
      <selection activeCell="D24" sqref="D24"/>
    </sheetView>
  </sheetViews>
  <sheetFormatPr defaultRowHeight="14.4" x14ac:dyDescent="0.3"/>
  <cols>
    <col min="1" max="1" width="8.77734375" customWidth="1"/>
    <col min="2" max="2" width="14.77734375" customWidth="1"/>
    <col min="3" max="3" width="22.77734375" customWidth="1"/>
    <col min="4" max="4" width="24.77734375" customWidth="1"/>
    <col min="5" max="6" width="16.77734375" customWidth="1"/>
    <col min="7" max="7" width="18.77734375" customWidth="1"/>
    <col min="8" max="8" width="16.77734375" customWidth="1"/>
    <col min="9" max="11" width="12.77734375" customWidth="1"/>
  </cols>
  <sheetData>
    <row r="3" spans="2:11" ht="15.6" x14ac:dyDescent="0.3">
      <c r="B3" s="35" t="s">
        <v>13</v>
      </c>
      <c r="C3" s="35"/>
    </row>
    <row r="4" spans="2:11" ht="15.6" x14ac:dyDescent="0.3">
      <c r="B4" s="36" t="s">
        <v>12</v>
      </c>
      <c r="C4" s="36"/>
    </row>
    <row r="5" spans="2:11" ht="15" x14ac:dyDescent="0.3">
      <c r="B5" s="37" t="s">
        <v>14</v>
      </c>
      <c r="C5" s="37"/>
    </row>
    <row r="6" spans="2:11" ht="15" thickBot="1" x14ac:dyDescent="0.35"/>
    <row r="7" spans="2:11" ht="16.2" thickBot="1" x14ac:dyDescent="0.35">
      <c r="B7" s="1" t="s">
        <v>6</v>
      </c>
      <c r="C7" s="1" t="s">
        <v>3</v>
      </c>
      <c r="D7" s="2" t="s">
        <v>7</v>
      </c>
      <c r="E7" s="2" t="s">
        <v>2</v>
      </c>
      <c r="F7" s="2" t="s">
        <v>0</v>
      </c>
      <c r="G7" s="2" t="s">
        <v>10</v>
      </c>
      <c r="H7" s="2" t="s">
        <v>8</v>
      </c>
      <c r="I7" s="3" t="s">
        <v>1</v>
      </c>
      <c r="J7" s="3" t="s">
        <v>5</v>
      </c>
      <c r="K7" s="3" t="s">
        <v>9</v>
      </c>
    </row>
    <row r="8" spans="2:11" ht="15.6" thickBot="1" x14ac:dyDescent="0.35">
      <c r="B8" s="17">
        <v>45336</v>
      </c>
      <c r="C8" s="5" t="s">
        <v>20</v>
      </c>
      <c r="D8" s="9" t="s">
        <v>26</v>
      </c>
      <c r="E8" s="7">
        <v>19324</v>
      </c>
      <c r="F8" s="10">
        <v>19811</v>
      </c>
      <c r="G8" s="10" t="s">
        <v>17</v>
      </c>
      <c r="H8" s="10">
        <f t="shared" ref="H8:H18" si="0">SUM(F8-E8)</f>
        <v>487</v>
      </c>
      <c r="I8" s="8">
        <v>294.95</v>
      </c>
      <c r="J8" s="8">
        <v>353.94</v>
      </c>
      <c r="K8" s="8">
        <f t="shared" ref="K8:K14" si="1">SUM(J8-I8)</f>
        <v>58.990000000000009</v>
      </c>
    </row>
    <row r="9" spans="2:11" ht="15.6" thickBot="1" x14ac:dyDescent="0.35">
      <c r="B9" s="17">
        <v>45729</v>
      </c>
      <c r="C9" s="5" t="s">
        <v>23</v>
      </c>
      <c r="D9" s="9" t="s">
        <v>25</v>
      </c>
      <c r="E9" s="7">
        <v>19811</v>
      </c>
      <c r="F9" s="10">
        <v>20208</v>
      </c>
      <c r="G9" s="10" t="s">
        <v>17</v>
      </c>
      <c r="H9" s="10">
        <f t="shared" si="0"/>
        <v>397</v>
      </c>
      <c r="I9" s="8">
        <v>245.81</v>
      </c>
      <c r="J9" s="8">
        <v>294.97000000000003</v>
      </c>
      <c r="K9" s="8">
        <f t="shared" si="1"/>
        <v>49.160000000000025</v>
      </c>
    </row>
    <row r="10" spans="2:11" ht="16.2" thickBot="1" x14ac:dyDescent="0.35">
      <c r="B10" s="15">
        <v>45758</v>
      </c>
      <c r="C10" s="5" t="s">
        <v>28</v>
      </c>
      <c r="D10" s="9" t="s">
        <v>31</v>
      </c>
      <c r="E10" s="7">
        <v>20208</v>
      </c>
      <c r="F10" s="10">
        <v>20536</v>
      </c>
      <c r="G10" s="10" t="s">
        <v>17</v>
      </c>
      <c r="H10" s="10">
        <f t="shared" si="0"/>
        <v>328</v>
      </c>
      <c r="I10" s="8">
        <v>191.53</v>
      </c>
      <c r="J10" s="8">
        <v>201.1</v>
      </c>
      <c r="K10" s="8">
        <f t="shared" si="1"/>
        <v>9.5699999999999932</v>
      </c>
    </row>
    <row r="11" spans="2:11" ht="15.6" thickBot="1" x14ac:dyDescent="0.35">
      <c r="B11" s="17">
        <v>45793</v>
      </c>
      <c r="C11" s="5" t="s">
        <v>33</v>
      </c>
      <c r="D11" s="9" t="s">
        <v>35</v>
      </c>
      <c r="E11" s="7">
        <v>20536</v>
      </c>
      <c r="F11" s="10">
        <v>20765</v>
      </c>
      <c r="G11" s="10" t="s">
        <v>17</v>
      </c>
      <c r="H11" s="10">
        <f t="shared" si="0"/>
        <v>229</v>
      </c>
      <c r="I11" s="8">
        <v>153.11000000000001</v>
      </c>
      <c r="J11" s="8">
        <v>160.77000000000001</v>
      </c>
      <c r="K11" s="8">
        <f t="shared" si="1"/>
        <v>7.6599999999999966</v>
      </c>
    </row>
    <row r="12" spans="2:11" ht="15.6" thickBot="1" x14ac:dyDescent="0.35">
      <c r="B12" s="17">
        <v>45821</v>
      </c>
      <c r="C12" s="5" t="s">
        <v>36</v>
      </c>
      <c r="D12" s="9" t="s">
        <v>39</v>
      </c>
      <c r="E12" s="7">
        <v>20765</v>
      </c>
      <c r="F12" s="10">
        <v>20818</v>
      </c>
      <c r="G12" s="10" t="s">
        <v>17</v>
      </c>
      <c r="H12" s="10">
        <f t="shared" si="0"/>
        <v>53</v>
      </c>
      <c r="I12" s="8">
        <v>86.21</v>
      </c>
      <c r="J12" s="8">
        <v>90.52</v>
      </c>
      <c r="K12" s="8">
        <f t="shared" si="1"/>
        <v>4.3100000000000023</v>
      </c>
    </row>
    <row r="13" spans="2:11" ht="16.2" thickBot="1" x14ac:dyDescent="0.35">
      <c r="B13" s="15">
        <v>45849</v>
      </c>
      <c r="C13" s="5" t="s">
        <v>41</v>
      </c>
      <c r="D13" s="5" t="s">
        <v>40</v>
      </c>
      <c r="E13" s="13">
        <v>20818</v>
      </c>
      <c r="F13" s="13">
        <v>20818</v>
      </c>
      <c r="G13" s="10" t="s">
        <v>17</v>
      </c>
      <c r="H13" s="10">
        <f t="shared" si="0"/>
        <v>0</v>
      </c>
      <c r="I13" s="8">
        <v>63.3</v>
      </c>
      <c r="J13" s="8">
        <v>66.47</v>
      </c>
      <c r="K13" s="8">
        <f t="shared" si="1"/>
        <v>3.1700000000000017</v>
      </c>
    </row>
    <row r="14" spans="2:11" ht="16.2" thickBot="1" x14ac:dyDescent="0.35">
      <c r="B14" s="15">
        <v>45882</v>
      </c>
      <c r="C14" s="5" t="s">
        <v>44</v>
      </c>
      <c r="D14" s="9" t="s">
        <v>46</v>
      </c>
      <c r="E14" s="13">
        <v>20818</v>
      </c>
      <c r="F14" s="13">
        <v>20818</v>
      </c>
      <c r="G14" s="10" t="s">
        <v>17</v>
      </c>
      <c r="H14" s="10">
        <f t="shared" si="0"/>
        <v>0</v>
      </c>
      <c r="I14" s="8">
        <v>65.41</v>
      </c>
      <c r="J14" s="8">
        <v>68.680000000000007</v>
      </c>
      <c r="K14" s="8">
        <f t="shared" si="1"/>
        <v>3.2700000000000102</v>
      </c>
    </row>
    <row r="15" spans="2:11" ht="16.2" thickBot="1" x14ac:dyDescent="0.35">
      <c r="B15" s="15">
        <v>45913</v>
      </c>
      <c r="C15" s="5" t="s">
        <v>48</v>
      </c>
      <c r="D15" s="9" t="s">
        <v>53</v>
      </c>
      <c r="E15" s="13">
        <v>20818</v>
      </c>
      <c r="F15" s="13">
        <v>20818</v>
      </c>
      <c r="G15" s="10" t="s">
        <v>17</v>
      </c>
      <c r="H15" s="10">
        <f t="shared" si="0"/>
        <v>0</v>
      </c>
      <c r="I15" s="8">
        <v>65.41</v>
      </c>
      <c r="J15" s="8">
        <v>68.680000000000007</v>
      </c>
      <c r="K15" s="8">
        <f t="shared" ref="K15:K18" si="2">SUM(J15-I15)</f>
        <v>3.2700000000000102</v>
      </c>
    </row>
    <row r="16" spans="2:11" ht="16.2" thickBot="1" x14ac:dyDescent="0.35">
      <c r="B16" s="15">
        <v>45943</v>
      </c>
      <c r="C16" s="5" t="s">
        <v>54</v>
      </c>
      <c r="D16" s="9" t="s">
        <v>57</v>
      </c>
      <c r="E16" s="13">
        <v>20818</v>
      </c>
      <c r="F16" s="10">
        <v>20867</v>
      </c>
      <c r="G16" s="10" t="s">
        <v>17</v>
      </c>
      <c r="H16" s="10">
        <f t="shared" si="0"/>
        <v>49</v>
      </c>
      <c r="I16" s="8">
        <v>82.53</v>
      </c>
      <c r="J16" s="8">
        <v>86.66</v>
      </c>
      <c r="K16" s="8">
        <f t="shared" si="2"/>
        <v>4.1299999999999955</v>
      </c>
    </row>
    <row r="17" spans="2:11" ht="16.2" thickBot="1" x14ac:dyDescent="0.35">
      <c r="B17" s="15">
        <v>45974</v>
      </c>
      <c r="C17" s="5" t="s">
        <v>58</v>
      </c>
      <c r="D17" s="9" t="s">
        <v>61</v>
      </c>
      <c r="E17" s="7">
        <v>20867</v>
      </c>
      <c r="F17" s="10">
        <v>21103</v>
      </c>
      <c r="G17" s="10" t="s">
        <v>17</v>
      </c>
      <c r="H17" s="10">
        <f t="shared" si="0"/>
        <v>236</v>
      </c>
      <c r="I17" s="8">
        <v>161.33000000000001</v>
      </c>
      <c r="J17" s="8">
        <v>169.39</v>
      </c>
      <c r="K17" s="8">
        <f t="shared" si="2"/>
        <v>8.0599999999999739</v>
      </c>
    </row>
    <row r="18" spans="2:11" ht="15.6" thickBot="1" x14ac:dyDescent="0.35">
      <c r="B18" s="17">
        <v>46036</v>
      </c>
      <c r="C18" s="5" t="s">
        <v>65</v>
      </c>
      <c r="D18" s="9" t="s">
        <v>68</v>
      </c>
      <c r="E18" s="7">
        <v>21434</v>
      </c>
      <c r="F18" s="10">
        <v>21920</v>
      </c>
      <c r="G18" s="10" t="s">
        <v>17</v>
      </c>
      <c r="H18" s="10">
        <f t="shared" si="0"/>
        <v>486</v>
      </c>
      <c r="I18" s="8">
        <v>298.94</v>
      </c>
      <c r="J18" s="8">
        <v>358.73</v>
      </c>
      <c r="K18" s="8">
        <f t="shared" si="2"/>
        <v>59.79000000000002</v>
      </c>
    </row>
    <row r="19" spans="2:11" ht="16.2" thickBot="1" x14ac:dyDescent="0.35">
      <c r="B19" s="15"/>
      <c r="C19" s="5"/>
      <c r="D19" s="9"/>
      <c r="E19" s="7"/>
      <c r="F19" s="10"/>
      <c r="G19" s="10"/>
      <c r="H19" s="10"/>
      <c r="I19" s="8"/>
      <c r="J19" s="8"/>
      <c r="K19" s="8"/>
    </row>
    <row r="20" spans="2:11" ht="16.2" thickBot="1" x14ac:dyDescent="0.35">
      <c r="B20" s="32" t="s">
        <v>4</v>
      </c>
      <c r="C20" s="33"/>
      <c r="D20" s="33"/>
      <c r="E20" s="33"/>
      <c r="F20" s="33"/>
      <c r="G20" s="33"/>
      <c r="H20" s="34"/>
      <c r="I20" s="4">
        <f>SUM(I8:I19)</f>
        <v>1708.5300000000002</v>
      </c>
      <c r="J20" s="4">
        <f>SUM(J8:J19)</f>
        <v>1919.9100000000003</v>
      </c>
      <c r="K20" s="4">
        <f>SUM(K8:K19)</f>
        <v>211.38000000000002</v>
      </c>
    </row>
  </sheetData>
  <mergeCells count="4">
    <mergeCell ref="B20:H20"/>
    <mergeCell ref="B3:C3"/>
    <mergeCell ref="B4:C4"/>
    <mergeCell ref="B5:C5"/>
  </mergeCells>
  <pageMargins left="0.7" right="0.7" top="0.75" bottom="0.75" header="0.3" footer="0.3"/>
  <pageSetup paperSize="9" orientation="portrait" r:id="rId1"/>
  <headerFooter>
    <oddHeader>&amp;C&amp;"Calibri"&amp;12&amp;K000000OFFICIAL&amp;1#_x000D_&amp;"Calibri"&amp;11&amp;K000000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ALFORD ROAD SPORTS PAVILION</vt:lpstr>
      <vt:lpstr>BRIDGFORD HALL</vt:lpstr>
      <vt:lpstr>BOUNDARY COURT</vt:lpstr>
      <vt:lpstr>GRESHAM PAVILION</vt:lpstr>
      <vt:lpstr>UNIT 10 MOORBRIDGE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FOI 3904647 Gas Consumption</dc:title>
  <dc:subject>Gas Consumption</dc:subject>
  <dc:creator>Ben Hodgson</dc:creator>
  <cp:lastModifiedBy>Ian Meader</cp:lastModifiedBy>
  <cp:lastPrinted>2023-04-21T13:19:51Z</cp:lastPrinted>
  <dcterms:created xsi:type="dcterms:W3CDTF">2022-10-04T08:35:45Z</dcterms:created>
  <dcterms:modified xsi:type="dcterms:W3CDTF">2026-03-23T07:15:16Z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605bbf-3f5a-4d11-995a-ab0e71eef3db_Enabled">
    <vt:lpwstr>true</vt:lpwstr>
  </property>
  <property fmtid="{D5CDD505-2E9C-101B-9397-08002B2CF9AE}" pid="3" name="MSIP_Label_82605bbf-3f5a-4d11-995a-ab0e71eef3db_SetDate">
    <vt:lpwstr>2023-11-01T14:13:44Z</vt:lpwstr>
  </property>
  <property fmtid="{D5CDD505-2E9C-101B-9397-08002B2CF9AE}" pid="4" name="MSIP_Label_82605bbf-3f5a-4d11-995a-ab0e71eef3db_Method">
    <vt:lpwstr>Standard</vt:lpwstr>
  </property>
  <property fmtid="{D5CDD505-2E9C-101B-9397-08002B2CF9AE}" pid="5" name="MSIP_Label_82605bbf-3f5a-4d11-995a-ab0e71eef3db_Name">
    <vt:lpwstr>General</vt:lpwstr>
  </property>
  <property fmtid="{D5CDD505-2E9C-101B-9397-08002B2CF9AE}" pid="6" name="MSIP_Label_82605bbf-3f5a-4d11-995a-ab0e71eef3db_SiteId">
    <vt:lpwstr>0fb26f95-b29d-4825-a41a-86c75ea1246a</vt:lpwstr>
  </property>
  <property fmtid="{D5CDD505-2E9C-101B-9397-08002B2CF9AE}" pid="7" name="MSIP_Label_82605bbf-3f5a-4d11-995a-ab0e71eef3db_ActionId">
    <vt:lpwstr>e246a3a8-cf73-4c64-b66f-b7ba1d41a51e</vt:lpwstr>
  </property>
  <property fmtid="{D5CDD505-2E9C-101B-9397-08002B2CF9AE}" pid="8" name="MSIP_Label_82605bbf-3f5a-4d11-995a-ab0e71eef3db_ContentBits">
    <vt:lpwstr>1</vt:lpwstr>
  </property>
</Properties>
</file>