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jviliunas_rushcliffe_gov_uk1/Documents/Desktop/"/>
    </mc:Choice>
  </mc:AlternateContent>
  <xr:revisionPtr revIDLastSave="0" documentId="8_{89BCD80F-0361-4F6E-836D-3B5A883204B2}" xr6:coauthVersionLast="47" xr6:coauthVersionMax="47" xr10:uidLastSave="{00000000-0000-0000-0000-000000000000}"/>
  <bookViews>
    <workbookView xWindow="-120" yWindow="-120" windowWidth="20730" windowHeight="11040" xr2:uid="{8A60DA4F-DEA8-4960-80B8-97C7EB7C9989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78" i="1"/>
  <c r="E77" i="1"/>
  <c r="E76" i="1"/>
  <c r="E75" i="1"/>
  <c r="E74" i="1"/>
  <c r="E13" i="1"/>
  <c r="E12" i="1"/>
  <c r="E11" i="1"/>
  <c r="E10" i="1"/>
  <c r="E8" i="1"/>
</calcChain>
</file>

<file path=xl/sharedStrings.xml><?xml version="1.0" encoding="utf-8"?>
<sst xmlns="http://schemas.openxmlformats.org/spreadsheetml/2006/main" count="398" uniqueCount="144">
  <si>
    <t>Planning Ref</t>
  </si>
  <si>
    <t>Site Address</t>
  </si>
  <si>
    <t>Applicant</t>
  </si>
  <si>
    <t>Contribution Category</t>
  </si>
  <si>
    <t>Opening Balance 21-22</t>
  </si>
  <si>
    <t>Closing Balance 25-26 (Less additional receipts)</t>
  </si>
  <si>
    <t>07/00410/FUL</t>
  </si>
  <si>
    <t>The Rectory 70 Main Street Sutton Bonington Nottinghamshire LE12 5PF</t>
  </si>
  <si>
    <t>David Wilson Homes (East Midlands)</t>
  </si>
  <si>
    <t>HEALTH</t>
  </si>
  <si>
    <t>08/01703/FUL</t>
  </si>
  <si>
    <t>Land Rear Of 2 - 8 Hoe View Road Cropwell Bishop Nottinghamshire</t>
  </si>
  <si>
    <t>Eastern Shires Housing Group (Ms M Wilson)</t>
  </si>
  <si>
    <t>TRANSPORT</t>
  </si>
  <si>
    <t>07/02056/FUL</t>
  </si>
  <si>
    <t>Land West Of 18 Plumtree Road Cotgrave Nottinghamshire</t>
  </si>
  <si>
    <t>Miller Homes East Midland Ltd  (C Dwan)</t>
  </si>
  <si>
    <t>LEISURE</t>
  </si>
  <si>
    <t>13/01263/FUL</t>
  </si>
  <si>
    <t>Land To South Of Meeting House Close East Leake Nottinghamshire</t>
  </si>
  <si>
    <t>Redrow Homes Midlands</t>
  </si>
  <si>
    <t>13/01041/FUL</t>
  </si>
  <si>
    <t>The South Notts Hussar Greythorn Drive West Bridgford Nottinghamshire NG2 7GG</t>
  </si>
  <si>
    <t>Newcare Projects LLP/Signature Senior Lifestyle</t>
  </si>
  <si>
    <t>10/01962/OUT</t>
  </si>
  <si>
    <t>Land East and West Of Chapel Lane Bingham Nottinghamshire</t>
  </si>
  <si>
    <t>The Crown Estate (Mr N Harper)</t>
  </si>
  <si>
    <t>ADMIN</t>
  </si>
  <si>
    <t>MONITORING</t>
  </si>
  <si>
    <t>EDUCATION</t>
  </si>
  <si>
    <t>07/00524/OUT</t>
  </si>
  <si>
    <t>Land To The North West Of Gotham Road East Leake Nottinghamshire</t>
  </si>
  <si>
    <t>David Wilson Homes Ltd &amp; J S Bloor Ltd</t>
  </si>
  <si>
    <t>06/01226/OUT</t>
  </si>
  <si>
    <t>Land And Buildings At Former Royal Air Force Newton Newton Nottinghamshire</t>
  </si>
  <si>
    <t>Bellway Homes Ltd/Newton Nottingham LLP</t>
  </si>
  <si>
    <t>12/02070/HYBRID</t>
  </si>
  <si>
    <t xml:space="preserve">Stanford Hall Melton Road Stanford On Soar Nottinghamshire </t>
  </si>
  <si>
    <t>BS Stanford Ltd</t>
  </si>
  <si>
    <t>06/02056/FUL</t>
  </si>
  <si>
    <t>Debdale House Debdale Lane Keyworth Nottinghamshire NG12 5LY</t>
  </si>
  <si>
    <t>Metropolitan Housing Trust</t>
  </si>
  <si>
    <t>05/00956/FUL</t>
  </si>
  <si>
    <t>East Leake Hall Station Road East Leake Loughborough LE12 6LQ</t>
  </si>
  <si>
    <t>David Wilson Homes East Midlands Ltd</t>
  </si>
  <si>
    <t>05/00693/VAR</t>
  </si>
  <si>
    <t>Belvoir Vale Adult Training Centre Grantham Road Bingham Nottingham</t>
  </si>
  <si>
    <t>Ben Bailey Homes</t>
  </si>
  <si>
    <t>OPEN SPACE</t>
  </si>
  <si>
    <t>03/01251/OUT</t>
  </si>
  <si>
    <t>Former Railway Goods Yard Clifton Road Ruddington Nottingham</t>
  </si>
  <si>
    <t>Crest Nicholson Residential (Midlands) Ltd</t>
  </si>
  <si>
    <t>ECOLOGY</t>
  </si>
  <si>
    <t>02/00225/COU</t>
  </si>
  <si>
    <t>The Commercial Building 1 Westminster Drive Radcliffe On Trent Nottingham NG12 2NL</t>
  </si>
  <si>
    <t>HFP Holdings</t>
  </si>
  <si>
    <t>03/00120/OUT</t>
  </si>
  <si>
    <t>Windsor Lodge Hotel 112-118 Radcliffe Road West Bridgford Nottingham NG2 5HG</t>
  </si>
  <si>
    <t>Wilson Connolly Ltd</t>
  </si>
  <si>
    <t>08/00664/OUT</t>
  </si>
  <si>
    <t>Land At Sharphill To East And West Of Melton Road Edwalton Nottinghamshire</t>
  </si>
  <si>
    <t>Bovis Homes Ltd, David Wilson Homes Ltd &amp; B Wells</t>
  </si>
  <si>
    <t>01/00527/FUL</t>
  </si>
  <si>
    <t>Land At Ludlow Hill Road West Bridgford Nottingham</t>
  </si>
  <si>
    <t>Wimpey Homes</t>
  </si>
  <si>
    <t>99/00769/OUT</t>
  </si>
  <si>
    <t>Harry Carlton Comprehensive Lantern Lane East Leake Loughborough</t>
  </si>
  <si>
    <t>Nottinghamshire County Council</t>
  </si>
  <si>
    <t>00/00468/FUL</t>
  </si>
  <si>
    <t>South Nottingham College Hygate Centre Denton Drive West Bridgford Nottingham</t>
  </si>
  <si>
    <t>Birch Homes Ltd</t>
  </si>
  <si>
    <t>07/02276/OUT</t>
  </si>
  <si>
    <t>Land South East Of Tithby Road Bingham Nottinghamshire</t>
  </si>
  <si>
    <t>The Crown Estate</t>
  </si>
  <si>
    <t>10/00559/OUT</t>
  </si>
  <si>
    <t>Cotgrave Colliery Stragglethorpe Road Stragglethorpe Nottinghamshire NG12 2JW</t>
  </si>
  <si>
    <t>East Midlands Development Agency</t>
  </si>
  <si>
    <t>12/01380/FUL</t>
  </si>
  <si>
    <t>Land North Of 97 Wilford Lane West Bridgford Nottinghamshire</t>
  </si>
  <si>
    <t>Drs Page, Singh, Sharma, Bratt &amp; McCulloch</t>
  </si>
  <si>
    <t>14/00357/FUL</t>
  </si>
  <si>
    <t>Former Rabbit Farm Gotham Road East Leake Nottinghamshire LE12 6JG</t>
  </si>
  <si>
    <t>Peter James Homes (Mr S Gardiner)</t>
  </si>
  <si>
    <t>12/01821/OUT</t>
  </si>
  <si>
    <t>OS Field 8500 And 7500 And 8912 And 8443 Land Off Lantern Lane East Leake Nottinghamshire</t>
  </si>
  <si>
    <t>Hallam Land Management Ltd (P Burton)</t>
  </si>
  <si>
    <t>14/02313/FUL</t>
  </si>
  <si>
    <t>OS Field 4570 Woodgate Road East Leake Nottinghamshire</t>
  </si>
  <si>
    <t>Davidson Homes (Matthew Sanders)</t>
  </si>
  <si>
    <t>13/02228/OUT</t>
  </si>
  <si>
    <t>Land To East Of Meeting House Close Costock Road East Leake Nottinghamshire</t>
  </si>
  <si>
    <t>Barratt Homes &amp; Ms R Thurman &amp; Ms G Robinson</t>
  </si>
  <si>
    <t>COMMUNITY FACILITIES</t>
  </si>
  <si>
    <t>12/01199/FUL</t>
  </si>
  <si>
    <t>Land Between Pasture Lane And Great Central Railway Line And North Of British Gypsum Pasture Lane Ruddington Nottinghamshire</t>
  </si>
  <si>
    <t>Bellway Homes Ltd (East Midlands)</t>
  </si>
  <si>
    <t>15/00339/FUL</t>
  </si>
  <si>
    <t>Land North Of Gamston Lings Bar Road And East Of Melton Road Edwalton Nottinghamshire</t>
  </si>
  <si>
    <t>Barratt Homes North Midlands</t>
  </si>
  <si>
    <t>14/01238/FUL</t>
  </si>
  <si>
    <t>North Of Wheatcrofts Garden Centre  &amp; West Of Melton Road Edwalton Nottinghamshire</t>
  </si>
  <si>
    <t>Bovis Homes Northern Region &amp; John A Wells Ltd</t>
  </si>
  <si>
    <t>14/02716/FUL</t>
  </si>
  <si>
    <t>Central College Nottingham Greythorn Drive West Bridgford Nottinghamshire NG2 7GA</t>
  </si>
  <si>
    <t>Bellway Homes Limited East Midlands (Mr N Wilkins)</t>
  </si>
  <si>
    <t>LIBRARY</t>
  </si>
  <si>
    <t>14/00480/OUT</t>
  </si>
  <si>
    <t>Land South Of Abbey Lane Aslockton Nottinghamshire</t>
  </si>
  <si>
    <t>Hallam Land Management/JAB Short</t>
  </si>
  <si>
    <t>17/00673/FUL</t>
  </si>
  <si>
    <t>Land South Of Wilford Lane West Bridgford Nottinghamshire</t>
  </si>
  <si>
    <t>West Bridgford JV LLP</t>
  </si>
  <si>
    <t>14/02715/FUL</t>
  </si>
  <si>
    <t>Land To SW Of Edwalton Lodge Close Edwalton Nottinghamshire</t>
  </si>
  <si>
    <t>Taylor Wimpey UK Ltd (Mr G Tucker)</t>
  </si>
  <si>
    <t>EDWALTON INFRASTRUCTURE</t>
  </si>
  <si>
    <t>15/01793/FUL</t>
  </si>
  <si>
    <t>Land West Of Malmic House Brookside Road Ruddington Nottinghamshire</t>
  </si>
  <si>
    <t>Mr Gary Cohen</t>
  </si>
  <si>
    <t>18/00457/FUL</t>
  </si>
  <si>
    <t>235 Melton Road Edwalton Nottinghamshire NG12 4DB</t>
  </si>
  <si>
    <t>Bellway Homes Limited (East Midlands)</t>
  </si>
  <si>
    <t>13/02329/OUT</t>
  </si>
  <si>
    <t>Land Off Shelford Road (Shelford Road Farm) Shelford Road Radcliffe On Trent Nottinghamshire NG12 1BA</t>
  </si>
  <si>
    <t>William Davis Limited</t>
  </si>
  <si>
    <t>14/01927/VAR</t>
  </si>
  <si>
    <t>Land East Of Kirk Ley Road East Leake Nottinghamshire</t>
  </si>
  <si>
    <t>Mr &amp; Mrs Senior, Mr &amp; Mrs Wharton</t>
  </si>
  <si>
    <t>18/02412/FUL</t>
  </si>
  <si>
    <t>Land Between Platt Lane And Station Road Keyworth Nottinghamshire</t>
  </si>
  <si>
    <t>Miller Homes Ltd (Mrs Helen Dawkins)</t>
  </si>
  <si>
    <t>10/02105/OUT</t>
  </si>
  <si>
    <t>Land At Royal Air Force Newton Newton Nottinghamshire</t>
  </si>
  <si>
    <t>Newton Nottingham LLP</t>
  </si>
  <si>
    <t>18/02515/FUL</t>
  </si>
  <si>
    <t>Land North Of Bunny Lane Keyworth Nottinghamshire NG12 5LP</t>
  </si>
  <si>
    <t>Bloor Homes Limited</t>
  </si>
  <si>
    <t>WASTE</t>
  </si>
  <si>
    <t>19/01287/FUL</t>
  </si>
  <si>
    <t>Land North East Of Marl Close Wilford Road Ruddington Nottinghamshire</t>
  </si>
  <si>
    <t>Bloor Homes (Mr Max Whitehead)</t>
  </si>
  <si>
    <t>19/00535/OUT</t>
  </si>
  <si>
    <t>Land East Of Loughborough Road Ruddington Nottinghamshire</t>
  </si>
  <si>
    <t>William Davis Ltd (Mr John Coleman)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</si>
</sst>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£]* #,##0.00&quot; &quot;;&quot;-&quot;[$£]* #,##0.00&quot; &quot;;&quot; &quot;[$£]* &quot;-&quot;#&quot; &quot;;&quot; &quot;@&quot; &quot;"/>
    <numFmt numFmtId="165" formatCode="&quot; &quot;[$£-809]* #,##0.00&quot; &quot;;&quot;-&quot;[$£-809]* #,##0.00&quot; &quot;;&quot; &quot;[$£-809]* &quot;-&quot;#&quot; &quot;;&quot; &quot;@&quot; &quot;"/>
    <numFmt numFmtId="166" formatCode="#,##0.00;&quot;(&quot;#,##0.00&quot;)&quot;"/>
  </numFmts>
  <fonts count="3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6" fontId="2" fillId="0" borderId="1" xfId="0" applyNumberFormat="1" applyFont="1" applyBorder="1" applyAlignment="1">
      <alignment wrapText="1"/>
    </xf>
    <xf numFmtId="0" fontId="2" fillId="0" borderId="1" xfId="1" applyNumberFormat="1" applyFont="1" applyFill="1" applyBorder="1" applyAlignment="1">
      <alignment wrapText="1"/>
    </xf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1" applyFont="1" applyFill="1" applyBorder="1"/>
    <xf numFmtId="164" fontId="0" fillId="0" borderId="0" xfId="0" applyNumberFormat="1"/>
    <xf numFmtId="165" fontId="0" fillId="0" borderId="0" xfId="0" applyNumberFormat="1"/>
    <xf numFmtId="164" fontId="0" fillId="0" borderId="0" xfId="1" applyFont="1"/>
  </cellXfs>
  <cellStyles count="2">
    <cellStyle name="Currency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18C2-C4E9-4DEB-94B2-D6CB5AADA5AC}">
  <dimension ref="A1:H99"/>
  <sheetViews>
    <sheetView tabSelected="1" topLeftCell="A88" workbookViewId="0"/>
  </sheetViews>
  <sheetFormatPr defaultRowHeight="15" x14ac:dyDescent="0.2"/>
  <cols>
    <col min="1" max="1" width="15.33203125" bestFit="1" customWidth="1"/>
    <col min="2" max="2" width="105.44140625" bestFit="1" customWidth="1"/>
    <col min="3" max="3" width="43.109375" bestFit="1" customWidth="1"/>
    <col min="4" max="4" width="27.6640625" bestFit="1" customWidth="1"/>
    <col min="5" max="5" width="13.33203125" style="7" bestFit="1" customWidth="1"/>
    <col min="6" max="6" width="18.109375" style="8" bestFit="1" customWidth="1"/>
    <col min="7" max="7" width="12.21875" customWidth="1"/>
    <col min="8" max="8" width="11" bestFit="1" customWidth="1"/>
    <col min="9" max="9" width="8.88671875" customWidth="1"/>
  </cols>
  <sheetData>
    <row r="1" spans="1:6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2">
      <c r="A2" s="3" t="s">
        <v>6</v>
      </c>
      <c r="B2" s="3" t="s">
        <v>7</v>
      </c>
      <c r="C2" s="3" t="s">
        <v>8</v>
      </c>
      <c r="D2" s="3" t="s">
        <v>9</v>
      </c>
      <c r="E2" s="4">
        <v>19740.7</v>
      </c>
      <c r="F2" s="5">
        <v>22845.71</v>
      </c>
    </row>
    <row r="3" spans="1:6" x14ac:dyDescent="0.2">
      <c r="A3" s="3" t="s">
        <v>10</v>
      </c>
      <c r="B3" s="3" t="s">
        <v>11</v>
      </c>
      <c r="C3" s="3" t="s">
        <v>12</v>
      </c>
      <c r="D3" s="3" t="s">
        <v>13</v>
      </c>
      <c r="E3" s="4">
        <v>551.92000000000007</v>
      </c>
      <c r="F3" s="5">
        <v>638.73</v>
      </c>
    </row>
    <row r="4" spans="1:6" x14ac:dyDescent="0.2">
      <c r="A4" s="3" t="s">
        <v>14</v>
      </c>
      <c r="B4" s="3" t="s">
        <v>15</v>
      </c>
      <c r="C4" t="s">
        <v>16</v>
      </c>
      <c r="D4" s="3" t="s">
        <v>13</v>
      </c>
      <c r="E4" s="4">
        <v>26149.440000000006</v>
      </c>
      <c r="F4" s="5">
        <v>18965.720000000005</v>
      </c>
    </row>
    <row r="5" spans="1:6" x14ac:dyDescent="0.2">
      <c r="A5" s="3" t="s">
        <v>14</v>
      </c>
      <c r="B5" s="3" t="s">
        <v>15</v>
      </c>
      <c r="C5" t="s">
        <v>16</v>
      </c>
      <c r="D5" s="3" t="s">
        <v>17</v>
      </c>
      <c r="E5" s="4">
        <v>5554.85</v>
      </c>
      <c r="F5" s="5">
        <v>6428.5599999999995</v>
      </c>
    </row>
    <row r="6" spans="1:6" x14ac:dyDescent="0.2">
      <c r="A6" s="3" t="s">
        <v>18</v>
      </c>
      <c r="B6" s="3" t="s">
        <v>19</v>
      </c>
      <c r="C6" s="3" t="s">
        <v>20</v>
      </c>
      <c r="D6" s="3" t="s">
        <v>9</v>
      </c>
      <c r="E6" s="4">
        <v>58539.770000000011</v>
      </c>
      <c r="F6" s="5">
        <v>67747.470000000016</v>
      </c>
    </row>
    <row r="7" spans="1:6" x14ac:dyDescent="0.2">
      <c r="A7" s="3" t="s">
        <v>21</v>
      </c>
      <c r="B7" s="3" t="s">
        <v>22</v>
      </c>
      <c r="C7" s="3" t="s">
        <v>23</v>
      </c>
      <c r="D7" s="3" t="s">
        <v>9</v>
      </c>
      <c r="E7" s="4">
        <v>60183.95</v>
      </c>
      <c r="F7" s="5">
        <v>69650.26999999999</v>
      </c>
    </row>
    <row r="8" spans="1:6" x14ac:dyDescent="0.2">
      <c r="A8" s="3" t="s">
        <v>24</v>
      </c>
      <c r="B8" s="3" t="s">
        <v>25</v>
      </c>
      <c r="C8" s="3" t="s">
        <v>26</v>
      </c>
      <c r="D8" s="3" t="s">
        <v>27</v>
      </c>
      <c r="E8" s="4">
        <f>25968.81+44.15</f>
        <v>26012.960000000003</v>
      </c>
      <c r="F8" s="5">
        <v>30104.530000000002</v>
      </c>
    </row>
    <row r="9" spans="1:6" x14ac:dyDescent="0.2">
      <c r="A9" s="3" t="s">
        <v>24</v>
      </c>
      <c r="B9" s="3" t="s">
        <v>25</v>
      </c>
      <c r="C9" s="3" t="s">
        <v>26</v>
      </c>
      <c r="D9" s="3" t="s">
        <v>28</v>
      </c>
      <c r="E9" s="4">
        <v>14523.59</v>
      </c>
      <c r="F9" s="5">
        <v>20293.949999999993</v>
      </c>
    </row>
    <row r="10" spans="1:6" x14ac:dyDescent="0.2">
      <c r="A10" s="3" t="s">
        <v>24</v>
      </c>
      <c r="B10" s="3" t="s">
        <v>25</v>
      </c>
      <c r="C10" s="3" t="s">
        <v>26</v>
      </c>
      <c r="D10" s="3" t="s">
        <v>13</v>
      </c>
      <c r="E10" s="4">
        <f>11191.04+19.02</f>
        <v>11210.060000000001</v>
      </c>
      <c r="F10" s="5">
        <v>12973.29</v>
      </c>
    </row>
    <row r="11" spans="1:6" x14ac:dyDescent="0.2">
      <c r="A11" s="3" t="s">
        <v>24</v>
      </c>
      <c r="B11" s="3" t="s">
        <v>25</v>
      </c>
      <c r="C11" s="3" t="s">
        <v>26</v>
      </c>
      <c r="D11" s="3" t="s">
        <v>13</v>
      </c>
      <c r="E11" s="4">
        <f>132820+31.56</f>
        <v>132851.56</v>
      </c>
      <c r="F11" s="5">
        <v>207881.46999999997</v>
      </c>
    </row>
    <row r="12" spans="1:6" x14ac:dyDescent="0.2">
      <c r="A12" s="3" t="s">
        <v>24</v>
      </c>
      <c r="B12" s="3" t="s">
        <v>25</v>
      </c>
      <c r="C12" s="3" t="s">
        <v>26</v>
      </c>
      <c r="D12" s="3" t="s">
        <v>13</v>
      </c>
      <c r="E12" s="4">
        <f>99615+23.66</f>
        <v>99638.66</v>
      </c>
      <c r="F12" s="5">
        <v>115310.8</v>
      </c>
    </row>
    <row r="13" spans="1:6" x14ac:dyDescent="0.2">
      <c r="A13" s="3" t="s">
        <v>24</v>
      </c>
      <c r="B13" s="3" t="s">
        <v>25</v>
      </c>
      <c r="C13" s="3" t="s">
        <v>26</v>
      </c>
      <c r="D13" s="3" t="s">
        <v>13</v>
      </c>
      <c r="E13" s="4">
        <f>66410+15.77</f>
        <v>66425.77</v>
      </c>
      <c r="F13" s="5">
        <v>76873.870000000024</v>
      </c>
    </row>
    <row r="14" spans="1:6" x14ac:dyDescent="0.2">
      <c r="A14" s="3" t="s">
        <v>24</v>
      </c>
      <c r="B14" s="3" t="s">
        <v>25</v>
      </c>
      <c r="C14" s="3" t="s">
        <v>26</v>
      </c>
      <c r="D14" s="3" t="s">
        <v>9</v>
      </c>
      <c r="E14" s="4">
        <v>33212.89</v>
      </c>
      <c r="F14" s="5">
        <v>38436.93</v>
      </c>
    </row>
    <row r="15" spans="1:6" x14ac:dyDescent="0.2">
      <c r="A15" s="3" t="s">
        <v>24</v>
      </c>
      <c r="B15" s="3" t="s">
        <v>25</v>
      </c>
      <c r="C15" s="3" t="s">
        <v>26</v>
      </c>
      <c r="D15" s="3" t="s">
        <v>9</v>
      </c>
      <c r="E15" s="4">
        <v>68184.91</v>
      </c>
      <c r="F15" s="5">
        <v>89491.460000000021</v>
      </c>
    </row>
    <row r="16" spans="1:6" x14ac:dyDescent="0.2">
      <c r="A16" s="3" t="s">
        <v>24</v>
      </c>
      <c r="B16" s="3" t="s">
        <v>25</v>
      </c>
      <c r="C16" s="3" t="s">
        <v>26</v>
      </c>
      <c r="D16" s="3" t="s">
        <v>29</v>
      </c>
      <c r="E16" s="4">
        <v>376522.18</v>
      </c>
      <c r="F16" s="5">
        <v>571640.98</v>
      </c>
    </row>
    <row r="17" spans="1:6" x14ac:dyDescent="0.2">
      <c r="A17" s="3" t="s">
        <v>24</v>
      </c>
      <c r="B17" s="3" t="s">
        <v>25</v>
      </c>
      <c r="C17" s="3" t="s">
        <v>26</v>
      </c>
      <c r="D17" s="3" t="s">
        <v>29</v>
      </c>
      <c r="E17" s="4">
        <v>417213.37</v>
      </c>
      <c r="F17" s="5">
        <v>482836.76</v>
      </c>
    </row>
    <row r="18" spans="1:6" x14ac:dyDescent="0.2">
      <c r="A18" s="3" t="s">
        <v>30</v>
      </c>
      <c r="B18" s="3" t="s">
        <v>31</v>
      </c>
      <c r="C18" s="3" t="s">
        <v>32</v>
      </c>
      <c r="D18" s="3" t="s">
        <v>9</v>
      </c>
      <c r="E18" s="4">
        <v>160057.15000000005</v>
      </c>
      <c r="F18" s="5">
        <v>185232.50000000003</v>
      </c>
    </row>
    <row r="19" spans="1:6" x14ac:dyDescent="0.2">
      <c r="A19" s="3" t="s">
        <v>30</v>
      </c>
      <c r="B19" s="3" t="s">
        <v>31</v>
      </c>
      <c r="C19" s="3" t="s">
        <v>32</v>
      </c>
      <c r="D19" s="3" t="s">
        <v>13</v>
      </c>
      <c r="E19" s="4">
        <v>173862.40000000002</v>
      </c>
      <c r="F19" s="5">
        <v>19772.890000000003</v>
      </c>
    </row>
    <row r="20" spans="1:6" x14ac:dyDescent="0.2">
      <c r="A20" s="3" t="s">
        <v>33</v>
      </c>
      <c r="B20" s="3" t="s">
        <v>34</v>
      </c>
      <c r="C20" s="3" t="s">
        <v>35</v>
      </c>
      <c r="D20" s="3" t="s">
        <v>13</v>
      </c>
      <c r="E20" s="4">
        <v>203485.45</v>
      </c>
      <c r="F20" s="5">
        <v>20854.7</v>
      </c>
    </row>
    <row r="21" spans="1:6" x14ac:dyDescent="0.2">
      <c r="A21" s="3" t="s">
        <v>33</v>
      </c>
      <c r="B21" s="3" t="s">
        <v>34</v>
      </c>
      <c r="C21" s="3" t="s">
        <v>35</v>
      </c>
      <c r="D21" s="3" t="s">
        <v>9</v>
      </c>
      <c r="E21" s="4">
        <v>109041.88</v>
      </c>
      <c r="F21" s="5">
        <v>30106.070000000007</v>
      </c>
    </row>
    <row r="22" spans="1:6" x14ac:dyDescent="0.2">
      <c r="A22" s="3" t="s">
        <v>33</v>
      </c>
      <c r="B22" s="3" t="s">
        <v>34</v>
      </c>
      <c r="C22" s="3" t="s">
        <v>35</v>
      </c>
      <c r="D22" s="3" t="s">
        <v>29</v>
      </c>
      <c r="E22" s="4">
        <v>2215.1100000000006</v>
      </c>
      <c r="F22" s="5">
        <v>2563.5400000000004</v>
      </c>
    </row>
    <row r="23" spans="1:6" x14ac:dyDescent="0.2">
      <c r="A23" s="3" t="s">
        <v>36</v>
      </c>
      <c r="B23" s="3" t="s">
        <v>37</v>
      </c>
      <c r="C23" s="3" t="s">
        <v>38</v>
      </c>
      <c r="D23" s="3" t="s">
        <v>13</v>
      </c>
      <c r="E23" s="4">
        <v>67964.990000000005</v>
      </c>
      <c r="F23" s="5">
        <v>39635.680000000008</v>
      </c>
    </row>
    <row r="24" spans="1:6" x14ac:dyDescent="0.2">
      <c r="A24" s="3" t="s">
        <v>39</v>
      </c>
      <c r="B24" s="3" t="s">
        <v>40</v>
      </c>
      <c r="C24" s="3" t="s">
        <v>41</v>
      </c>
      <c r="D24" s="3" t="s">
        <v>13</v>
      </c>
      <c r="E24" s="4">
        <v>12452.72</v>
      </c>
      <c r="F24" s="5">
        <v>14411.409999999998</v>
      </c>
    </row>
    <row r="25" spans="1:6" x14ac:dyDescent="0.2">
      <c r="A25" s="3" t="s">
        <v>42</v>
      </c>
      <c r="B25" s="3" t="s">
        <v>43</v>
      </c>
      <c r="C25" s="3" t="s">
        <v>44</v>
      </c>
      <c r="D25" s="3" t="s">
        <v>9</v>
      </c>
      <c r="E25" s="4">
        <v>59512.639999999999</v>
      </c>
      <c r="F25" s="5">
        <v>68873.37000000001</v>
      </c>
    </row>
    <row r="26" spans="1:6" x14ac:dyDescent="0.2">
      <c r="A26" s="3" t="s">
        <v>42</v>
      </c>
      <c r="B26" s="3" t="s">
        <v>43</v>
      </c>
      <c r="C26" s="3" t="s">
        <v>44</v>
      </c>
      <c r="D26" s="3" t="s">
        <v>13</v>
      </c>
      <c r="E26" s="4">
        <v>34467.29</v>
      </c>
      <c r="F26" s="5">
        <v>39888.630000000012</v>
      </c>
    </row>
    <row r="27" spans="1:6" x14ac:dyDescent="0.2">
      <c r="A27" s="3" t="s">
        <v>45</v>
      </c>
      <c r="B27" s="3" t="s">
        <v>46</v>
      </c>
      <c r="C27" s="3" t="s">
        <v>47</v>
      </c>
      <c r="D27" s="3" t="s">
        <v>48</v>
      </c>
      <c r="E27" s="4">
        <v>8358.1999999999989</v>
      </c>
      <c r="F27" s="5">
        <v>9672.8599999999988</v>
      </c>
    </row>
    <row r="28" spans="1:6" x14ac:dyDescent="0.2">
      <c r="A28" s="3" t="s">
        <v>49</v>
      </c>
      <c r="B28" s="3" t="s">
        <v>50</v>
      </c>
      <c r="C28" s="3" t="s">
        <v>51</v>
      </c>
      <c r="D28" s="3" t="s">
        <v>52</v>
      </c>
      <c r="E28" s="4">
        <v>75678.950000000012</v>
      </c>
      <c r="F28" s="5">
        <v>87582.470000000016</v>
      </c>
    </row>
    <row r="29" spans="1:6" x14ac:dyDescent="0.2">
      <c r="A29" s="3" t="s">
        <v>53</v>
      </c>
      <c r="B29" s="3" t="s">
        <v>54</v>
      </c>
      <c r="C29" s="3" t="s">
        <v>55</v>
      </c>
      <c r="D29" s="3" t="s">
        <v>9</v>
      </c>
      <c r="E29" s="4">
        <v>13950.469999999998</v>
      </c>
      <c r="F29" s="5">
        <v>16144.729999999998</v>
      </c>
    </row>
    <row r="30" spans="1:6" x14ac:dyDescent="0.2">
      <c r="A30" s="3" t="s">
        <v>56</v>
      </c>
      <c r="B30" s="3" t="s">
        <v>57</v>
      </c>
      <c r="C30" s="3" t="s">
        <v>58</v>
      </c>
      <c r="D30" s="3" t="s">
        <v>13</v>
      </c>
      <c r="E30" s="4">
        <v>13192.82</v>
      </c>
      <c r="F30" s="5">
        <v>15267.910000000002</v>
      </c>
    </row>
    <row r="31" spans="1:6" x14ac:dyDescent="0.2">
      <c r="A31" s="3" t="s">
        <v>59</v>
      </c>
      <c r="B31" s="3" t="s">
        <v>60</v>
      </c>
      <c r="C31" s="3" t="s">
        <v>61</v>
      </c>
      <c r="D31" s="3" t="s">
        <v>27</v>
      </c>
      <c r="E31" s="4">
        <v>21018.749999999993</v>
      </c>
      <c r="F31" s="5">
        <v>24324.789999999994</v>
      </c>
    </row>
    <row r="32" spans="1:6" x14ac:dyDescent="0.2">
      <c r="A32" s="3" t="s">
        <v>62</v>
      </c>
      <c r="B32" s="3" t="s">
        <v>63</v>
      </c>
      <c r="C32" s="3" t="s">
        <v>64</v>
      </c>
      <c r="D32" s="3" t="s">
        <v>52</v>
      </c>
      <c r="E32" s="4">
        <v>7316.3200000000006</v>
      </c>
      <c r="F32" s="5">
        <v>8467.11</v>
      </c>
    </row>
    <row r="33" spans="1:6" x14ac:dyDescent="0.2">
      <c r="A33" s="3" t="s">
        <v>65</v>
      </c>
      <c r="B33" s="3" t="s">
        <v>66</v>
      </c>
      <c r="C33" s="3" t="s">
        <v>67</v>
      </c>
      <c r="D33" s="3" t="s">
        <v>9</v>
      </c>
      <c r="E33" s="4">
        <v>36281.689999999988</v>
      </c>
      <c r="F33" s="5">
        <v>41988.429999999986</v>
      </c>
    </row>
    <row r="34" spans="1:6" x14ac:dyDescent="0.2">
      <c r="A34" s="3" t="s">
        <v>68</v>
      </c>
      <c r="B34" s="3" t="s">
        <v>69</v>
      </c>
      <c r="C34" s="3" t="s">
        <v>70</v>
      </c>
      <c r="D34" s="3" t="s">
        <v>13</v>
      </c>
      <c r="E34" s="4">
        <v>6699.57</v>
      </c>
      <c r="F34" s="5">
        <v>7753.33</v>
      </c>
    </row>
    <row r="35" spans="1:6" x14ac:dyDescent="0.2">
      <c r="A35" s="3" t="s">
        <v>71</v>
      </c>
      <c r="B35" s="3" t="s">
        <v>72</v>
      </c>
      <c r="C35" s="3" t="s">
        <v>73</v>
      </c>
      <c r="D35" s="3" t="s">
        <v>13</v>
      </c>
      <c r="E35" s="4">
        <v>107819.13999999998</v>
      </c>
      <c r="F35" s="5">
        <v>24757.559999999994</v>
      </c>
    </row>
    <row r="36" spans="1:6" x14ac:dyDescent="0.2">
      <c r="A36" s="3" t="s">
        <v>74</v>
      </c>
      <c r="B36" s="3" t="s">
        <v>75</v>
      </c>
      <c r="C36" s="3" t="s">
        <v>76</v>
      </c>
      <c r="D36" s="3" t="s">
        <v>13</v>
      </c>
      <c r="E36" s="4">
        <v>60198.570000000007</v>
      </c>
      <c r="F36" s="5">
        <v>7924.1100000000051</v>
      </c>
    </row>
    <row r="37" spans="1:6" x14ac:dyDescent="0.2">
      <c r="A37" s="3" t="s">
        <v>74</v>
      </c>
      <c r="B37" s="3" t="s">
        <v>75</v>
      </c>
      <c r="C37" s="3" t="s">
        <v>76</v>
      </c>
      <c r="D37" s="3" t="s">
        <v>28</v>
      </c>
      <c r="E37" s="4">
        <v>30393.870000000003</v>
      </c>
      <c r="F37" s="5">
        <v>35174.51</v>
      </c>
    </row>
    <row r="38" spans="1:6" x14ac:dyDescent="0.2">
      <c r="A38" s="3" t="s">
        <v>74</v>
      </c>
      <c r="B38" s="3" t="s">
        <v>75</v>
      </c>
      <c r="C38" s="3" t="s">
        <v>76</v>
      </c>
      <c r="D38" s="3" t="s">
        <v>13</v>
      </c>
      <c r="E38" s="4">
        <v>51112.32</v>
      </c>
      <c r="F38" s="5">
        <v>59151.75</v>
      </c>
    </row>
    <row r="39" spans="1:6" x14ac:dyDescent="0.2">
      <c r="A39" s="3" t="s">
        <v>74</v>
      </c>
      <c r="B39" s="3" t="s">
        <v>75</v>
      </c>
      <c r="C39" s="3" t="s">
        <v>76</v>
      </c>
      <c r="D39" s="3" t="s">
        <v>17</v>
      </c>
      <c r="E39" s="4">
        <v>33260.18</v>
      </c>
      <c r="F39" s="5">
        <v>2071.6500000000046</v>
      </c>
    </row>
    <row r="40" spans="1:6" x14ac:dyDescent="0.2">
      <c r="A40" s="3" t="s">
        <v>74</v>
      </c>
      <c r="B40" s="3" t="s">
        <v>75</v>
      </c>
      <c r="C40" s="3" t="s">
        <v>76</v>
      </c>
      <c r="D40" s="3" t="s">
        <v>48</v>
      </c>
      <c r="E40" s="4">
        <v>107377.07999999999</v>
      </c>
      <c r="F40" s="5">
        <v>116928.83999999998</v>
      </c>
    </row>
    <row r="41" spans="1:6" x14ac:dyDescent="0.2">
      <c r="A41" s="3" t="s">
        <v>74</v>
      </c>
      <c r="B41" s="3" t="s">
        <v>75</v>
      </c>
      <c r="C41" s="3" t="s">
        <v>76</v>
      </c>
      <c r="D41" s="3" t="s">
        <v>13</v>
      </c>
      <c r="E41" s="4">
        <v>694460</v>
      </c>
      <c r="F41" s="5">
        <v>323683.5500000001</v>
      </c>
    </row>
    <row r="42" spans="1:6" x14ac:dyDescent="0.2">
      <c r="A42" s="3" t="s">
        <v>74</v>
      </c>
      <c r="B42" s="3" t="s">
        <v>75</v>
      </c>
      <c r="C42" s="3" t="s">
        <v>76</v>
      </c>
      <c r="D42" s="3" t="s">
        <v>52</v>
      </c>
      <c r="E42" s="4">
        <v>26859.370000000003</v>
      </c>
      <c r="F42" s="5">
        <v>31084.080000000005</v>
      </c>
    </row>
    <row r="43" spans="1:6" x14ac:dyDescent="0.2">
      <c r="A43" s="3" t="s">
        <v>74</v>
      </c>
      <c r="B43" s="3" t="s">
        <v>75</v>
      </c>
      <c r="C43" s="3" t="s">
        <v>76</v>
      </c>
      <c r="D43" s="3" t="s">
        <v>13</v>
      </c>
      <c r="E43" s="4">
        <v>28823.769999999997</v>
      </c>
      <c r="F43" s="5">
        <v>33357.449999999997</v>
      </c>
    </row>
    <row r="44" spans="1:6" x14ac:dyDescent="0.2">
      <c r="A44" s="3" t="s">
        <v>74</v>
      </c>
      <c r="B44" s="3" t="s">
        <v>75</v>
      </c>
      <c r="C44" s="3" t="s">
        <v>76</v>
      </c>
      <c r="D44" s="3" t="s">
        <v>17</v>
      </c>
      <c r="E44" s="4">
        <v>22849.759999999995</v>
      </c>
      <c r="F44" s="5">
        <v>30192.579999999998</v>
      </c>
    </row>
    <row r="45" spans="1:6" x14ac:dyDescent="0.2">
      <c r="A45" s="3" t="s">
        <v>77</v>
      </c>
      <c r="B45" s="3" t="s">
        <v>78</v>
      </c>
      <c r="C45" s="3" t="s">
        <v>79</v>
      </c>
      <c r="D45" s="3" t="s">
        <v>28</v>
      </c>
      <c r="E45" s="4">
        <v>7907.6999999999989</v>
      </c>
      <c r="F45" s="5">
        <v>9151.4999999999982</v>
      </c>
    </row>
    <row r="46" spans="1:6" x14ac:dyDescent="0.2">
      <c r="A46" s="3" t="s">
        <v>77</v>
      </c>
      <c r="B46" s="3" t="s">
        <v>78</v>
      </c>
      <c r="C46" s="3" t="s">
        <v>79</v>
      </c>
      <c r="D46" s="3" t="s">
        <v>28</v>
      </c>
      <c r="E46" s="4">
        <v>842.11</v>
      </c>
      <c r="F46" s="5">
        <v>974.57</v>
      </c>
    </row>
    <row r="47" spans="1:6" x14ac:dyDescent="0.2">
      <c r="A47" s="3" t="s">
        <v>80</v>
      </c>
      <c r="B47" s="3" t="s">
        <v>81</v>
      </c>
      <c r="C47" s="3" t="s">
        <v>82</v>
      </c>
      <c r="D47" s="3" t="s">
        <v>17</v>
      </c>
      <c r="E47" s="4">
        <v>12462.95</v>
      </c>
      <c r="F47" s="5">
        <v>14423.24</v>
      </c>
    </row>
    <row r="48" spans="1:6" x14ac:dyDescent="0.2">
      <c r="A48" s="3" t="s">
        <v>80</v>
      </c>
      <c r="B48" s="3" t="s">
        <v>81</v>
      </c>
      <c r="C48" s="3" t="s">
        <v>82</v>
      </c>
      <c r="D48" s="3" t="s">
        <v>9</v>
      </c>
      <c r="E48" s="4">
        <v>26753.829999999998</v>
      </c>
      <c r="F48" s="5">
        <v>30961.929999999997</v>
      </c>
    </row>
    <row r="49" spans="1:8" x14ac:dyDescent="0.2">
      <c r="A49" s="3" t="s">
        <v>83</v>
      </c>
      <c r="B49" s="3" t="s">
        <v>84</v>
      </c>
      <c r="C49" s="3" t="s">
        <v>85</v>
      </c>
      <c r="D49" s="3" t="s">
        <v>13</v>
      </c>
      <c r="E49" s="4">
        <v>55428.65</v>
      </c>
      <c r="F49" s="5">
        <v>64147.01</v>
      </c>
    </row>
    <row r="50" spans="1:8" x14ac:dyDescent="0.2">
      <c r="A50" s="3" t="s">
        <v>83</v>
      </c>
      <c r="B50" s="3" t="s">
        <v>84</v>
      </c>
      <c r="C50" s="3" t="s">
        <v>85</v>
      </c>
      <c r="D50" s="3" t="s">
        <v>9</v>
      </c>
      <c r="E50" s="4">
        <v>162705.13999999998</v>
      </c>
      <c r="F50" s="5">
        <v>188250.67</v>
      </c>
    </row>
    <row r="51" spans="1:8" x14ac:dyDescent="0.2">
      <c r="A51" s="3" t="s">
        <v>86</v>
      </c>
      <c r="B51" s="3" t="s">
        <v>87</v>
      </c>
      <c r="C51" s="3" t="s">
        <v>88</v>
      </c>
      <c r="D51" s="3" t="s">
        <v>9</v>
      </c>
      <c r="E51" s="4">
        <v>74384.800000000017</v>
      </c>
      <c r="F51" s="5">
        <v>86062.93</v>
      </c>
    </row>
    <row r="52" spans="1:8" x14ac:dyDescent="0.2">
      <c r="A52" s="3" t="s">
        <v>86</v>
      </c>
      <c r="B52" s="3" t="s">
        <v>87</v>
      </c>
      <c r="C52" s="3" t="s">
        <v>88</v>
      </c>
      <c r="D52" s="3" t="s">
        <v>13</v>
      </c>
      <c r="E52" s="4">
        <v>22628.13</v>
      </c>
      <c r="F52" s="5">
        <v>26187.3</v>
      </c>
    </row>
    <row r="53" spans="1:8" x14ac:dyDescent="0.2">
      <c r="A53" s="3" t="s">
        <v>89</v>
      </c>
      <c r="B53" s="3" t="s">
        <v>90</v>
      </c>
      <c r="C53" s="3" t="s">
        <v>91</v>
      </c>
      <c r="D53" s="3" t="s">
        <v>92</v>
      </c>
      <c r="E53" s="4">
        <v>89292.249999999985</v>
      </c>
      <c r="F53" s="5">
        <v>51349.439999999988</v>
      </c>
    </row>
    <row r="54" spans="1:8" x14ac:dyDescent="0.2">
      <c r="A54" s="3" t="s">
        <v>89</v>
      </c>
      <c r="B54" s="3" t="s">
        <v>90</v>
      </c>
      <c r="C54" s="3" t="s">
        <v>91</v>
      </c>
      <c r="D54" s="3" t="s">
        <v>13</v>
      </c>
      <c r="E54" s="4">
        <v>14935.39</v>
      </c>
      <c r="F54" s="5">
        <v>17284.580000000002</v>
      </c>
    </row>
    <row r="55" spans="1:8" x14ac:dyDescent="0.2">
      <c r="A55" s="3" t="s">
        <v>89</v>
      </c>
      <c r="B55" s="3" t="s">
        <v>90</v>
      </c>
      <c r="C55" s="3" t="s">
        <v>91</v>
      </c>
      <c r="D55" s="3" t="s">
        <v>9</v>
      </c>
      <c r="E55" s="4">
        <v>144830.55000000002</v>
      </c>
      <c r="F55" s="5">
        <v>167610.92000000001</v>
      </c>
    </row>
    <row r="56" spans="1:8" x14ac:dyDescent="0.2">
      <c r="A56" s="3" t="s">
        <v>93</v>
      </c>
      <c r="B56" s="3" t="s">
        <v>94</v>
      </c>
      <c r="C56" s="3" t="s">
        <v>95</v>
      </c>
      <c r="D56" s="3" t="s">
        <v>52</v>
      </c>
      <c r="E56" s="4">
        <v>21065.17</v>
      </c>
      <c r="F56" s="5">
        <v>24378.509999999995</v>
      </c>
    </row>
    <row r="57" spans="1:8" x14ac:dyDescent="0.2">
      <c r="A57" s="3" t="s">
        <v>93</v>
      </c>
      <c r="B57" s="3" t="s">
        <v>94</v>
      </c>
      <c r="C57" s="3" t="s">
        <v>95</v>
      </c>
      <c r="D57" s="3" t="s">
        <v>13</v>
      </c>
      <c r="E57" s="4">
        <v>42658.030000000006</v>
      </c>
      <c r="F57" s="5">
        <v>13388.540000000008</v>
      </c>
    </row>
    <row r="58" spans="1:8" x14ac:dyDescent="0.2">
      <c r="A58" s="3" t="s">
        <v>96</v>
      </c>
      <c r="B58" s="3" t="s">
        <v>97</v>
      </c>
      <c r="C58" s="3" t="s">
        <v>98</v>
      </c>
      <c r="D58" s="3" t="s">
        <v>27</v>
      </c>
      <c r="E58" s="4">
        <v>19360.030000000002</v>
      </c>
      <c r="F58" s="5">
        <v>22405.160000000003</v>
      </c>
      <c r="G58" s="6"/>
      <c r="H58" s="6"/>
    </row>
    <row r="59" spans="1:8" x14ac:dyDescent="0.2">
      <c r="A59" s="3" t="s">
        <v>99</v>
      </c>
      <c r="B59" s="3" t="s">
        <v>100</v>
      </c>
      <c r="C59" s="3" t="s">
        <v>101</v>
      </c>
      <c r="D59" s="3" t="s">
        <v>27</v>
      </c>
      <c r="E59" s="4">
        <v>16426.050000000003</v>
      </c>
      <c r="F59" s="5">
        <v>23132.760000000002</v>
      </c>
      <c r="G59" s="7"/>
      <c r="H59" s="6"/>
    </row>
    <row r="60" spans="1:8" x14ac:dyDescent="0.2">
      <c r="A60" s="3" t="s">
        <v>102</v>
      </c>
      <c r="B60" s="3" t="s">
        <v>103</v>
      </c>
      <c r="C60" s="3" t="s">
        <v>104</v>
      </c>
      <c r="D60" s="3" t="s">
        <v>92</v>
      </c>
      <c r="E60" s="4">
        <v>53815.32</v>
      </c>
      <c r="F60" s="5">
        <v>47966.86</v>
      </c>
    </row>
    <row r="61" spans="1:8" x14ac:dyDescent="0.2">
      <c r="A61" s="3" t="s">
        <v>102</v>
      </c>
      <c r="B61" s="3" t="s">
        <v>103</v>
      </c>
      <c r="C61" s="3" t="s">
        <v>104</v>
      </c>
      <c r="D61" s="3" t="s">
        <v>105</v>
      </c>
      <c r="E61" s="4">
        <v>4407.41</v>
      </c>
      <c r="F61" s="5">
        <v>5100.6600000000008</v>
      </c>
    </row>
    <row r="62" spans="1:8" x14ac:dyDescent="0.2">
      <c r="A62" s="3" t="s">
        <v>102</v>
      </c>
      <c r="B62" s="3" t="s">
        <v>103</v>
      </c>
      <c r="C62" s="3" t="s">
        <v>104</v>
      </c>
      <c r="D62" s="3" t="s">
        <v>9</v>
      </c>
      <c r="E62" s="4">
        <v>88568.73</v>
      </c>
      <c r="F62" s="5">
        <v>102499.68999999999</v>
      </c>
    </row>
    <row r="63" spans="1:8" x14ac:dyDescent="0.2">
      <c r="A63" s="3" t="s">
        <v>102</v>
      </c>
      <c r="B63" s="3" t="s">
        <v>103</v>
      </c>
      <c r="C63" s="3" t="s">
        <v>104</v>
      </c>
      <c r="D63" s="3" t="s">
        <v>13</v>
      </c>
      <c r="E63" s="4">
        <v>23238.01</v>
      </c>
      <c r="F63" s="5">
        <v>26893.100000000002</v>
      </c>
    </row>
    <row r="64" spans="1:8" x14ac:dyDescent="0.2">
      <c r="A64" s="3" t="s">
        <v>106</v>
      </c>
      <c r="B64" s="3" t="s">
        <v>107</v>
      </c>
      <c r="C64" s="3" t="s">
        <v>108</v>
      </c>
      <c r="D64" s="3" t="s">
        <v>28</v>
      </c>
      <c r="E64" s="4">
        <v>8493.5600000000013</v>
      </c>
      <c r="F64" s="5">
        <v>9829.5000000000018</v>
      </c>
    </row>
    <row r="65" spans="1:8" x14ac:dyDescent="0.2">
      <c r="A65" s="3" t="s">
        <v>106</v>
      </c>
      <c r="B65" s="3" t="s">
        <v>107</v>
      </c>
      <c r="C65" s="3" t="s">
        <v>108</v>
      </c>
      <c r="D65" s="3" t="s">
        <v>29</v>
      </c>
      <c r="E65" s="4">
        <v>227757.61000000002</v>
      </c>
      <c r="F65" s="5">
        <v>263581.55</v>
      </c>
    </row>
    <row r="66" spans="1:8" x14ac:dyDescent="0.2">
      <c r="A66" s="3" t="s">
        <v>106</v>
      </c>
      <c r="B66" s="3" t="s">
        <v>107</v>
      </c>
      <c r="C66" s="3" t="s">
        <v>108</v>
      </c>
      <c r="D66" s="3" t="s">
        <v>17</v>
      </c>
      <c r="E66" s="4">
        <v>1039.0899999999999</v>
      </c>
      <c r="F66" s="5">
        <v>1202.5300000000002</v>
      </c>
    </row>
    <row r="67" spans="1:8" x14ac:dyDescent="0.2">
      <c r="A67" s="3" t="s">
        <v>106</v>
      </c>
      <c r="B67" s="3" t="s">
        <v>107</v>
      </c>
      <c r="C67" s="3" t="s">
        <v>108</v>
      </c>
      <c r="D67" s="3" t="s">
        <v>105</v>
      </c>
      <c r="E67" s="4">
        <v>3201.83</v>
      </c>
      <c r="F67" s="5">
        <v>3705.4500000000003</v>
      </c>
    </row>
    <row r="68" spans="1:8" x14ac:dyDescent="0.2">
      <c r="A68" s="3" t="s">
        <v>106</v>
      </c>
      <c r="B68" s="3" t="s">
        <v>107</v>
      </c>
      <c r="C68" s="3" t="s">
        <v>108</v>
      </c>
      <c r="D68" s="3" t="s">
        <v>13</v>
      </c>
      <c r="E68" s="4">
        <v>3309.6</v>
      </c>
      <c r="F68" s="5">
        <v>3830.1699999999996</v>
      </c>
    </row>
    <row r="69" spans="1:8" x14ac:dyDescent="0.2">
      <c r="A69" s="3" t="s">
        <v>109</v>
      </c>
      <c r="B69" s="3" t="s">
        <v>110</v>
      </c>
      <c r="C69" s="3" t="s">
        <v>111</v>
      </c>
      <c r="D69" s="3" t="s">
        <v>29</v>
      </c>
      <c r="E69" s="4">
        <v>211833.94</v>
      </c>
      <c r="F69" s="5">
        <v>278471.36</v>
      </c>
    </row>
    <row r="70" spans="1:8" x14ac:dyDescent="0.2">
      <c r="A70" s="3" t="s">
        <v>109</v>
      </c>
      <c r="B70" s="3" t="s">
        <v>110</v>
      </c>
      <c r="C70" s="3" t="s">
        <v>111</v>
      </c>
      <c r="D70" s="3" t="s">
        <v>9</v>
      </c>
      <c r="E70" s="4">
        <v>163559.1</v>
      </c>
      <c r="F70" s="5">
        <v>189285.28000000003</v>
      </c>
    </row>
    <row r="71" spans="1:8" x14ac:dyDescent="0.2">
      <c r="A71" s="3" t="s">
        <v>112</v>
      </c>
      <c r="B71" s="3" t="s">
        <v>113</v>
      </c>
      <c r="C71" s="3" t="s">
        <v>114</v>
      </c>
      <c r="D71" s="3" t="s">
        <v>27</v>
      </c>
      <c r="E71" s="4">
        <v>20918.590000000004</v>
      </c>
      <c r="F71" s="5">
        <v>24586.03</v>
      </c>
      <c r="G71" s="7"/>
      <c r="H71" s="6"/>
    </row>
    <row r="72" spans="1:8" x14ac:dyDescent="0.2">
      <c r="A72" s="3" t="s">
        <v>112</v>
      </c>
      <c r="B72" s="3" t="s">
        <v>113</v>
      </c>
      <c r="C72" s="3" t="s">
        <v>114</v>
      </c>
      <c r="D72" s="3" t="s">
        <v>115</v>
      </c>
      <c r="E72" s="4">
        <v>2088446.86</v>
      </c>
      <c r="F72" s="5">
        <v>2523155.4799999995</v>
      </c>
    </row>
    <row r="73" spans="1:8" x14ac:dyDescent="0.2">
      <c r="A73" s="3" t="s">
        <v>33</v>
      </c>
      <c r="B73" s="3" t="s">
        <v>34</v>
      </c>
      <c r="C73" s="3" t="s">
        <v>35</v>
      </c>
      <c r="D73" s="3" t="s">
        <v>92</v>
      </c>
      <c r="E73" s="4">
        <v>251712.99000000002</v>
      </c>
      <c r="F73" s="5">
        <v>196188.90999999997</v>
      </c>
    </row>
    <row r="74" spans="1:8" x14ac:dyDescent="0.2">
      <c r="A74" s="3" t="s">
        <v>116</v>
      </c>
      <c r="B74" s="3" t="s">
        <v>117</v>
      </c>
      <c r="C74" s="3" t="s">
        <v>118</v>
      </c>
      <c r="D74" s="3" t="s">
        <v>27</v>
      </c>
      <c r="E74" s="4">
        <f>244.67-1.35</f>
        <v>243.32</v>
      </c>
      <c r="F74" s="5">
        <v>281.59000000000003</v>
      </c>
    </row>
    <row r="75" spans="1:8" x14ac:dyDescent="0.2">
      <c r="A75" s="3" t="s">
        <v>116</v>
      </c>
      <c r="B75" s="3" t="s">
        <v>117</v>
      </c>
      <c r="C75" s="3" t="s">
        <v>118</v>
      </c>
      <c r="D75" s="3" t="s">
        <v>29</v>
      </c>
      <c r="E75" s="4">
        <f>103543.52-34520</f>
        <v>69023.520000000004</v>
      </c>
      <c r="F75" s="5">
        <v>79880.23</v>
      </c>
    </row>
    <row r="76" spans="1:8" x14ac:dyDescent="0.2">
      <c r="A76" s="3" t="s">
        <v>116</v>
      </c>
      <c r="B76" s="3" t="s">
        <v>117</v>
      </c>
      <c r="C76" s="3" t="s">
        <v>118</v>
      </c>
      <c r="D76" s="3" t="s">
        <v>29</v>
      </c>
      <c r="E76" s="4">
        <f>34633.75+34520</f>
        <v>69153.75</v>
      </c>
      <c r="F76" s="5">
        <v>2598.9200000000292</v>
      </c>
    </row>
    <row r="77" spans="1:8" x14ac:dyDescent="0.2">
      <c r="A77" s="3" t="s">
        <v>119</v>
      </c>
      <c r="B77" s="3" t="s">
        <v>120</v>
      </c>
      <c r="C77" s="3" t="s">
        <v>121</v>
      </c>
      <c r="D77" s="3" t="s">
        <v>27</v>
      </c>
      <c r="E77" s="4">
        <f>3332.79+0.67</f>
        <v>3333.46</v>
      </c>
      <c r="F77" s="5">
        <v>3915.1000000000004</v>
      </c>
    </row>
    <row r="78" spans="1:8" x14ac:dyDescent="0.2">
      <c r="A78" s="3" t="s">
        <v>122</v>
      </c>
      <c r="B78" s="3" t="s">
        <v>123</v>
      </c>
      <c r="C78" s="3" t="s">
        <v>124</v>
      </c>
      <c r="D78" s="3" t="s">
        <v>27</v>
      </c>
      <c r="E78" s="4">
        <f>12251.6+0.68</f>
        <v>12252.28</v>
      </c>
      <c r="F78" s="5">
        <v>14179.45</v>
      </c>
    </row>
    <row r="79" spans="1:8" x14ac:dyDescent="0.2">
      <c r="A79" s="3" t="s">
        <v>122</v>
      </c>
      <c r="B79" s="3" t="s">
        <v>123</v>
      </c>
      <c r="C79" s="3" t="s">
        <v>124</v>
      </c>
      <c r="D79" s="3" t="s">
        <v>9</v>
      </c>
      <c r="E79" s="4">
        <v>91961.63</v>
      </c>
      <c r="F79" s="5">
        <v>123811.73000000001</v>
      </c>
    </row>
    <row r="80" spans="1:8" x14ac:dyDescent="0.2">
      <c r="A80" s="3" t="s">
        <v>125</v>
      </c>
      <c r="B80" s="3" t="s">
        <v>126</v>
      </c>
      <c r="C80" s="3" t="s">
        <v>127</v>
      </c>
      <c r="D80" s="3" t="s">
        <v>105</v>
      </c>
      <c r="E80" s="4">
        <v>15062.079999999998</v>
      </c>
      <c r="F80" s="5">
        <v>17977.219999999998</v>
      </c>
    </row>
    <row r="81" spans="1:6" x14ac:dyDescent="0.2">
      <c r="A81" s="3" t="s">
        <v>125</v>
      </c>
      <c r="B81" s="3" t="s">
        <v>126</v>
      </c>
      <c r="C81" s="3" t="s">
        <v>127</v>
      </c>
      <c r="D81" s="3" t="s">
        <v>9</v>
      </c>
      <c r="E81" s="4">
        <v>100503.33000000002</v>
      </c>
      <c r="F81" s="5">
        <v>179332.42999999993</v>
      </c>
    </row>
    <row r="82" spans="1:6" x14ac:dyDescent="0.2">
      <c r="A82" s="3" t="s">
        <v>125</v>
      </c>
      <c r="B82" s="3" t="s">
        <v>126</v>
      </c>
      <c r="C82" s="3" t="s">
        <v>127</v>
      </c>
      <c r="D82" s="3" t="s">
        <v>13</v>
      </c>
      <c r="E82" s="4">
        <v>81932.569999999992</v>
      </c>
      <c r="F82" s="5">
        <v>94819.73000000001</v>
      </c>
    </row>
    <row r="83" spans="1:6" x14ac:dyDescent="0.2">
      <c r="A83" s="3" t="s">
        <v>128</v>
      </c>
      <c r="B83" s="3" t="s">
        <v>129</v>
      </c>
      <c r="C83" s="3" t="s">
        <v>130</v>
      </c>
      <c r="D83" s="3" t="s">
        <v>17</v>
      </c>
      <c r="E83" s="4">
        <v>74373.02</v>
      </c>
      <c r="F83" s="5">
        <v>86071.12999999999</v>
      </c>
    </row>
    <row r="84" spans="1:6" x14ac:dyDescent="0.2">
      <c r="A84" s="3" t="s">
        <v>128</v>
      </c>
      <c r="B84" s="3" t="s">
        <v>129</v>
      </c>
      <c r="C84" s="3" t="s">
        <v>130</v>
      </c>
      <c r="D84" s="3" t="s">
        <v>17</v>
      </c>
      <c r="E84" s="4">
        <v>80060.78</v>
      </c>
      <c r="F84" s="5">
        <v>92653.52</v>
      </c>
    </row>
    <row r="85" spans="1:6" x14ac:dyDescent="0.2">
      <c r="A85" s="3" t="s">
        <v>128</v>
      </c>
      <c r="B85" s="3" t="s">
        <v>129</v>
      </c>
      <c r="C85" s="3" t="s">
        <v>130</v>
      </c>
      <c r="D85" s="3" t="s">
        <v>13</v>
      </c>
      <c r="E85" s="4">
        <v>47779.27</v>
      </c>
      <c r="F85" s="5">
        <v>53194.509999999995</v>
      </c>
    </row>
    <row r="86" spans="1:6" x14ac:dyDescent="0.2">
      <c r="A86" s="3" t="s">
        <v>128</v>
      </c>
      <c r="B86" s="3" t="s">
        <v>129</v>
      </c>
      <c r="C86" s="3" t="s">
        <v>130</v>
      </c>
      <c r="D86" s="3" t="s">
        <v>13</v>
      </c>
      <c r="E86" s="4">
        <v>45746.11</v>
      </c>
      <c r="F86" s="5">
        <v>52941.5</v>
      </c>
    </row>
    <row r="87" spans="1:6" x14ac:dyDescent="0.2">
      <c r="A87" s="3" t="s">
        <v>128</v>
      </c>
      <c r="B87" s="3" t="s">
        <v>129</v>
      </c>
      <c r="C87" s="3" t="s">
        <v>130</v>
      </c>
      <c r="D87" s="3" t="s">
        <v>9</v>
      </c>
      <c r="E87" s="4">
        <v>42106.79</v>
      </c>
      <c r="F87" s="5">
        <v>48729.760000000002</v>
      </c>
    </row>
    <row r="88" spans="1:6" x14ac:dyDescent="0.2">
      <c r="A88" s="3" t="s">
        <v>131</v>
      </c>
      <c r="B88" s="3" t="s">
        <v>132</v>
      </c>
      <c r="C88" s="3" t="s">
        <v>133</v>
      </c>
      <c r="D88" s="3" t="s">
        <v>27</v>
      </c>
      <c r="E88" s="4">
        <v>48215.34</v>
      </c>
      <c r="F88" s="5">
        <v>55799.12</v>
      </c>
    </row>
    <row r="89" spans="1:6" x14ac:dyDescent="0.2">
      <c r="A89" s="3" t="s">
        <v>131</v>
      </c>
      <c r="B89" s="3" t="s">
        <v>132</v>
      </c>
      <c r="C89" s="3" t="s">
        <v>133</v>
      </c>
      <c r="D89" s="3" t="s">
        <v>13</v>
      </c>
      <c r="E89" s="4">
        <v>11619.27</v>
      </c>
      <c r="F89" s="5">
        <v>13446.850000000002</v>
      </c>
    </row>
    <row r="90" spans="1:6" x14ac:dyDescent="0.2">
      <c r="A90" s="3" t="s">
        <v>131</v>
      </c>
      <c r="B90" s="3" t="s">
        <v>132</v>
      </c>
      <c r="C90" s="3" t="s">
        <v>133</v>
      </c>
      <c r="D90" s="3" t="s">
        <v>29</v>
      </c>
      <c r="E90" s="4">
        <v>93368.86</v>
      </c>
      <c r="F90" s="5">
        <v>108054.84</v>
      </c>
    </row>
    <row r="91" spans="1:6" x14ac:dyDescent="0.2">
      <c r="A91" s="3" t="s">
        <v>134</v>
      </c>
      <c r="B91" s="3" t="s">
        <v>135</v>
      </c>
      <c r="C91" s="3" t="s">
        <v>136</v>
      </c>
      <c r="D91" s="3" t="s">
        <v>27</v>
      </c>
      <c r="E91" s="4">
        <v>2209.8000000000002</v>
      </c>
      <c r="F91" s="5">
        <v>2557.3800000000006</v>
      </c>
    </row>
    <row r="92" spans="1:6" x14ac:dyDescent="0.2">
      <c r="A92" s="3" t="s">
        <v>134</v>
      </c>
      <c r="B92" s="3" t="s">
        <v>135</v>
      </c>
      <c r="C92" s="3" t="s">
        <v>136</v>
      </c>
      <c r="D92" s="3" t="s">
        <v>13</v>
      </c>
      <c r="E92" s="4">
        <v>17706.689999999999</v>
      </c>
      <c r="F92" s="5">
        <v>9679.3500000000058</v>
      </c>
    </row>
    <row r="93" spans="1:6" x14ac:dyDescent="0.2">
      <c r="A93" s="3" t="s">
        <v>134</v>
      </c>
      <c r="B93" s="3" t="s">
        <v>135</v>
      </c>
      <c r="C93" s="3" t="s">
        <v>136</v>
      </c>
      <c r="D93" s="3" t="s">
        <v>9</v>
      </c>
      <c r="E93" s="4">
        <v>25156.21</v>
      </c>
      <c r="F93" s="5">
        <v>33329.26999999999</v>
      </c>
    </row>
    <row r="94" spans="1:6" x14ac:dyDescent="0.2">
      <c r="A94" s="3" t="s">
        <v>134</v>
      </c>
      <c r="B94" s="3" t="s">
        <v>135</v>
      </c>
      <c r="C94" s="3" t="s">
        <v>136</v>
      </c>
      <c r="D94" s="3" t="s">
        <v>17</v>
      </c>
      <c r="E94" s="4">
        <v>43983.94</v>
      </c>
      <c r="F94" s="5">
        <v>58422.700000000012</v>
      </c>
    </row>
    <row r="95" spans="1:6" x14ac:dyDescent="0.2">
      <c r="A95" s="3" t="s">
        <v>134</v>
      </c>
      <c r="B95" s="3" t="s">
        <v>135</v>
      </c>
      <c r="C95" s="3" t="s">
        <v>136</v>
      </c>
      <c r="D95" s="3" t="s">
        <v>17</v>
      </c>
      <c r="E95" s="4">
        <v>47347.7</v>
      </c>
      <c r="F95" s="5">
        <v>62890.69</v>
      </c>
    </row>
    <row r="96" spans="1:6" x14ac:dyDescent="0.2">
      <c r="A96" s="3" t="s">
        <v>134</v>
      </c>
      <c r="B96" s="3" t="s">
        <v>135</v>
      </c>
      <c r="C96" s="3" t="s">
        <v>136</v>
      </c>
      <c r="D96" s="3" t="s">
        <v>137</v>
      </c>
      <c r="E96" s="4">
        <v>7566.11</v>
      </c>
      <c r="F96" s="5">
        <v>9883.3000000000011</v>
      </c>
    </row>
    <row r="97" spans="1:6" x14ac:dyDescent="0.2">
      <c r="A97" s="3" t="s">
        <v>138</v>
      </c>
      <c r="B97" s="3" t="s">
        <v>139</v>
      </c>
      <c r="C97" s="3" t="s">
        <v>140</v>
      </c>
      <c r="D97" s="3" t="s">
        <v>92</v>
      </c>
      <c r="E97" s="4">
        <v>6152.79</v>
      </c>
      <c r="F97" s="5">
        <v>8014.4199999999983</v>
      </c>
    </row>
    <row r="98" spans="1:6" x14ac:dyDescent="0.2">
      <c r="A98" s="3" t="s">
        <v>138</v>
      </c>
      <c r="B98" s="3" t="s">
        <v>139</v>
      </c>
      <c r="C98" s="3" t="s">
        <v>140</v>
      </c>
      <c r="D98" s="3" t="s">
        <v>92</v>
      </c>
      <c r="E98" s="4">
        <v>47115.19</v>
      </c>
      <c r="F98" s="5">
        <v>61370.650000000023</v>
      </c>
    </row>
    <row r="99" spans="1:6" x14ac:dyDescent="0.2">
      <c r="A99" s="3" t="s">
        <v>141</v>
      </c>
      <c r="B99" s="3" t="s">
        <v>142</v>
      </c>
      <c r="C99" s="3" t="s">
        <v>143</v>
      </c>
      <c r="D99" s="3" t="s">
        <v>29</v>
      </c>
      <c r="E99" s="4">
        <f>356531.47-0.18</f>
        <v>356531.29</v>
      </c>
      <c r="F99" s="5">
        <v>459803.93000000005</v>
      </c>
    </row>
  </sheetData>
  <pageMargins left="0.70000000000000007" right="0.70000000000000007" top="0.75" bottom="0.75" header="0.30000000000000004" footer="0.30000000000000004"/>
  <headerFooter>
    <oddHeader>&amp;C&amp;"Aptos"&amp;12&amp;K000000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Sawyer</dc:creator>
  <cp:lastModifiedBy>Julie Viliunas</cp:lastModifiedBy>
  <dcterms:created xsi:type="dcterms:W3CDTF">2026-04-22T13:47:33Z</dcterms:created>
  <dcterms:modified xsi:type="dcterms:W3CDTF">2026-05-07T13:40:06Z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2026-04-24T08:58:25Z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574cde3b-d81f-4563-bb70-712241532e65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