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ushcliffeborough-my.sharepoint.com/personal/imeader_rushcliffe_gov_uk/Documents/Documents/1. Web docs/1. RBC/"/>
    </mc:Choice>
  </mc:AlternateContent>
  <xr:revisionPtr revIDLastSave="0" documentId="8_{591D0A37-1007-4E16-80F6-55C46337C003}" xr6:coauthVersionLast="47" xr6:coauthVersionMax="47" xr10:uidLastSave="{00000000-0000-0000-0000-000000000000}"/>
  <bookViews>
    <workbookView xWindow="-108" yWindow="-108" windowWidth="23256" windowHeight="12456" xr2:uid="{90D8E5EC-A246-48AB-B0F9-F1EAE2631E1D}"/>
  </bookViews>
  <sheets>
    <sheet name="ALFORD ROAD SPORTS PAVILION" sheetId="20" r:id="rId1"/>
    <sheet name="BRIDGFORD ROAD PLAY AREA" sheetId="21" r:id="rId2"/>
    <sheet name="GAMSTON COMMUNITY HALL" sheetId="22" r:id="rId3"/>
    <sheet name="GRESHAM PAVILION" sheetId="23" r:id="rId4"/>
    <sheet name="RUSHCLIFFE COUNTRY PARK" sheetId="24" r:id="rId5"/>
    <sheet name="SIR JULIEN CAHN PAVILION" sheetId="25" r:id="rId6"/>
    <sheet name="420 WEST PARK" sheetId="26" r:id="rId7"/>
    <sheet name="WEST PARK SPORTS PAVILION" sheetId="27" r:id="rId8"/>
    <sheet name="BINGHAM MARKET PLACE" sheetId="1" r:id="rId9"/>
    <sheet name="BOUNDARY COURT" sheetId="8" r:id="rId10"/>
    <sheet name="BRIDGFORD RD CAR PARK" sheetId="13" r:id="rId11"/>
    <sheet name="BRIDGFORD PARK W.C" sheetId="7" r:id="rId12"/>
    <sheet name="COLLIERS BP PHASE 2" sheetId="3" r:id="rId13"/>
    <sheet name="COTGRAVE BUSINESS HUB" sheetId="5" r:id="rId14"/>
    <sheet name="COTGRAVE M.S.C" sheetId="10" r:id="rId15"/>
    <sheet name="EATON PLACE W.C" sheetId="6" r:id="rId16"/>
    <sheet name="GREYTHORN FEEDER PILLAR" sheetId="17" r:id="rId17"/>
    <sheet name="RUSHCLIFFE OAKS" sheetId="14" r:id="rId18"/>
    <sheet name="THE POINT" sheetId="11" r:id="rId19"/>
    <sheet name="UNIT 10 MOORBRIDGE" sheetId="12" r:id="rId20"/>
    <sheet name="WEST LEAKE PUMPING STATION" sheetId="15" r:id="rId21"/>
  </sheets>
  <definedNames>
    <definedName name="_xlnm._FilterDatabase" localSheetId="9" hidden="1">'BOUNDARY COURT'!$B$7:$K$21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6" i="12" l="1"/>
  <c r="I26" i="14"/>
  <c r="I28" i="14"/>
  <c r="I20" i="14"/>
  <c r="I22" i="14"/>
  <c r="I24" i="14"/>
  <c r="I16" i="14"/>
  <c r="I18" i="14"/>
  <c r="I30" i="14"/>
  <c r="I12" i="14"/>
  <c r="I14" i="14"/>
  <c r="J18" i="17"/>
  <c r="I18" i="17"/>
  <c r="K21" i="10"/>
  <c r="K38" i="13"/>
  <c r="H33" i="13"/>
  <c r="H32" i="13"/>
  <c r="J38" i="13"/>
  <c r="K32" i="13"/>
  <c r="I38" i="13"/>
  <c r="H31" i="13"/>
  <c r="H30" i="13"/>
  <c r="K30" i="13"/>
  <c r="J70" i="24"/>
  <c r="I70" i="24"/>
  <c r="J13" i="27"/>
  <c r="I13" i="27"/>
  <c r="H12" i="27"/>
  <c r="K11" i="27"/>
  <c r="H11" i="27"/>
  <c r="K10" i="27"/>
  <c r="H10" i="27"/>
  <c r="K9" i="27"/>
  <c r="H9" i="27"/>
  <c r="K8" i="27"/>
  <c r="K13" i="27" s="1"/>
  <c r="H8" i="27"/>
  <c r="J13" i="26"/>
  <c r="I13" i="26"/>
  <c r="H12" i="26"/>
  <c r="K11" i="26"/>
  <c r="H11" i="26"/>
  <c r="K10" i="26"/>
  <c r="H10" i="26"/>
  <c r="K9" i="26"/>
  <c r="H9" i="26"/>
  <c r="K8" i="26"/>
  <c r="H8" i="26"/>
  <c r="J13" i="25"/>
  <c r="I13" i="25"/>
  <c r="H12" i="25"/>
  <c r="K11" i="25"/>
  <c r="H11" i="25"/>
  <c r="K10" i="25"/>
  <c r="H10" i="25"/>
  <c r="K9" i="25"/>
  <c r="H9" i="25"/>
  <c r="K8" i="25"/>
  <c r="H8" i="25"/>
  <c r="H69" i="24"/>
  <c r="H68" i="24"/>
  <c r="H67" i="24"/>
  <c r="H66" i="24"/>
  <c r="H65" i="24"/>
  <c r="H64" i="24"/>
  <c r="H63" i="24"/>
  <c r="H62" i="24"/>
  <c r="H61" i="24"/>
  <c r="H60" i="24"/>
  <c r="H59" i="24"/>
  <c r="H58" i="24"/>
  <c r="H57" i="24"/>
  <c r="H56" i="24"/>
  <c r="H55" i="24"/>
  <c r="H54" i="24"/>
  <c r="H53" i="24"/>
  <c r="H52" i="24"/>
  <c r="H51" i="24"/>
  <c r="H50" i="24"/>
  <c r="H49" i="24"/>
  <c r="H48" i="24"/>
  <c r="H47" i="24"/>
  <c r="H46" i="24"/>
  <c r="H45" i="24"/>
  <c r="H44" i="24"/>
  <c r="H43" i="24"/>
  <c r="H42" i="24"/>
  <c r="H41" i="24"/>
  <c r="H40" i="24"/>
  <c r="H39" i="24"/>
  <c r="H38" i="24"/>
  <c r="H37" i="24"/>
  <c r="H36" i="24"/>
  <c r="H35" i="24"/>
  <c r="H34" i="24"/>
  <c r="H33" i="24"/>
  <c r="H32" i="24"/>
  <c r="H31" i="24"/>
  <c r="H30" i="24"/>
  <c r="H29" i="24"/>
  <c r="H28" i="24"/>
  <c r="H27" i="24"/>
  <c r="H26" i="24"/>
  <c r="H25" i="24"/>
  <c r="H24" i="24"/>
  <c r="H23" i="24"/>
  <c r="K22" i="24"/>
  <c r="H22" i="24"/>
  <c r="H21" i="24"/>
  <c r="H20" i="24"/>
  <c r="K19" i="24"/>
  <c r="H19" i="24"/>
  <c r="H18" i="24"/>
  <c r="H17" i="24"/>
  <c r="K16" i="24"/>
  <c r="K70" i="24" s="1"/>
  <c r="H16" i="24"/>
  <c r="H15" i="24"/>
  <c r="H14" i="24"/>
  <c r="K13" i="24"/>
  <c r="H13" i="24"/>
  <c r="J23" i="23"/>
  <c r="I23" i="23"/>
  <c r="H20" i="23"/>
  <c r="K19" i="23"/>
  <c r="H19" i="23"/>
  <c r="H18" i="23"/>
  <c r="K17" i="23"/>
  <c r="H17" i="23"/>
  <c r="H16" i="23"/>
  <c r="K15" i="23"/>
  <c r="H15" i="23"/>
  <c r="H14" i="23"/>
  <c r="K13" i="23"/>
  <c r="K23" i="23" s="1"/>
  <c r="H13" i="23"/>
  <c r="J13" i="22"/>
  <c r="I13" i="22"/>
  <c r="H12" i="22"/>
  <c r="K11" i="22"/>
  <c r="H11" i="22"/>
  <c r="K10" i="22"/>
  <c r="H10" i="22"/>
  <c r="K9" i="22"/>
  <c r="H9" i="22"/>
  <c r="K8" i="22"/>
  <c r="K13" i="22" s="1"/>
  <c r="H8" i="22"/>
  <c r="J14" i="21"/>
  <c r="I14" i="21"/>
  <c r="H13" i="21"/>
  <c r="K12" i="21"/>
  <c r="H12" i="21"/>
  <c r="K11" i="21"/>
  <c r="H11" i="21"/>
  <c r="K10" i="21"/>
  <c r="H10" i="21"/>
  <c r="K9" i="21"/>
  <c r="K14" i="21" s="1"/>
  <c r="H9" i="21"/>
  <c r="J23" i="20"/>
  <c r="I23" i="20"/>
  <c r="H22" i="20"/>
  <c r="H21" i="20"/>
  <c r="H20" i="20"/>
  <c r="H19" i="20"/>
  <c r="H18" i="20"/>
  <c r="K17" i="20"/>
  <c r="H17" i="20"/>
  <c r="H16" i="20"/>
  <c r="H15" i="20"/>
  <c r="K14" i="20"/>
  <c r="H14" i="20"/>
  <c r="H13" i="20"/>
  <c r="H12" i="20"/>
  <c r="K11" i="20"/>
  <c r="H11" i="20"/>
  <c r="H10" i="20"/>
  <c r="H9" i="20"/>
  <c r="K8" i="20"/>
  <c r="K23" i="20" s="1"/>
  <c r="H8" i="20"/>
  <c r="K18" i="5"/>
  <c r="K19" i="5"/>
  <c r="H19" i="5"/>
  <c r="K19" i="10"/>
  <c r="H19" i="10"/>
  <c r="H19" i="8"/>
  <c r="K19" i="8"/>
  <c r="K12" i="7"/>
  <c r="H12" i="7"/>
  <c r="K15" i="6"/>
  <c r="H15" i="6"/>
  <c r="J14" i="1"/>
  <c r="K12" i="1"/>
  <c r="I14" i="1"/>
  <c r="H12" i="1"/>
  <c r="K12" i="15"/>
  <c r="H12" i="15"/>
  <c r="K32" i="12"/>
  <c r="K21" i="3"/>
  <c r="H21" i="3"/>
  <c r="H18" i="8"/>
  <c r="K18" i="8"/>
  <c r="H18" i="5"/>
  <c r="J18" i="11"/>
  <c r="K14" i="11"/>
  <c r="I18" i="11"/>
  <c r="H15" i="11"/>
  <c r="H14" i="11"/>
  <c r="H15" i="17"/>
  <c r="K14" i="17"/>
  <c r="H14" i="17"/>
  <c r="K30" i="12"/>
  <c r="K20" i="3"/>
  <c r="H20" i="3"/>
  <c r="H17" i="8"/>
  <c r="K17" i="8"/>
  <c r="K18" i="10"/>
  <c r="H18" i="10"/>
  <c r="K17" i="10"/>
  <c r="H17" i="10"/>
  <c r="K17" i="5"/>
  <c r="H17" i="5"/>
  <c r="K28" i="12"/>
  <c r="K28" i="13"/>
  <c r="H29" i="13"/>
  <c r="H28" i="13"/>
  <c r="K19" i="3"/>
  <c r="H19" i="3"/>
  <c r="K16" i="10"/>
  <c r="H16" i="10"/>
  <c r="H16" i="8"/>
  <c r="K16" i="5"/>
  <c r="H16" i="5"/>
  <c r="K26" i="12"/>
  <c r="K11" i="7"/>
  <c r="H11" i="7"/>
  <c r="K11" i="1"/>
  <c r="H11" i="1"/>
  <c r="K14" i="6"/>
  <c r="H14" i="6"/>
  <c r="K26" i="13"/>
  <c r="H27" i="13"/>
  <c r="H26" i="13"/>
  <c r="K11" i="15"/>
  <c r="K10" i="15"/>
  <c r="H11" i="15"/>
  <c r="K18" i="3"/>
  <c r="H18" i="3"/>
  <c r="K12" i="11"/>
  <c r="H13" i="11"/>
  <c r="H12" i="11"/>
  <c r="H13" i="17"/>
  <c r="K12" i="17"/>
  <c r="H12" i="17"/>
  <c r="H11" i="17"/>
  <c r="K10" i="17"/>
  <c r="H10" i="17"/>
  <c r="K24" i="12"/>
  <c r="K15" i="10"/>
  <c r="H15" i="10"/>
  <c r="K16" i="8"/>
  <c r="H15" i="8"/>
  <c r="K15" i="8"/>
  <c r="K15" i="5"/>
  <c r="H15" i="5"/>
  <c r="K24" i="13"/>
  <c r="H25" i="13"/>
  <c r="H24" i="13"/>
  <c r="K17" i="3"/>
  <c r="H17" i="3"/>
  <c r="H14" i="8"/>
  <c r="K14" i="5"/>
  <c r="H14" i="5"/>
  <c r="K14" i="10"/>
  <c r="H14" i="10"/>
  <c r="K22" i="13"/>
  <c r="H23" i="13"/>
  <c r="H22" i="13"/>
  <c r="K16" i="3"/>
  <c r="H16" i="3"/>
  <c r="K14" i="8"/>
  <c r="K13" i="10"/>
  <c r="H13" i="10"/>
  <c r="K13" i="5"/>
  <c r="H13" i="5"/>
  <c r="H13" i="8"/>
  <c r="K13" i="8"/>
  <c r="K22" i="12"/>
  <c r="K20" i="12"/>
  <c r="K18" i="12"/>
  <c r="K8" i="1"/>
  <c r="K10" i="1"/>
  <c r="H10" i="1"/>
  <c r="K10" i="7"/>
  <c r="H10" i="7"/>
  <c r="K15" i="3"/>
  <c r="H15" i="3"/>
  <c r="H10" i="15"/>
  <c r="K13" i="6"/>
  <c r="H13" i="6"/>
  <c r="K20" i="13"/>
  <c r="H21" i="13"/>
  <c r="H20" i="13"/>
  <c r="K12" i="10"/>
  <c r="H12" i="10"/>
  <c r="K10" i="11"/>
  <c r="H11" i="11"/>
  <c r="H10" i="11"/>
  <c r="K18" i="13"/>
  <c r="H19" i="13"/>
  <c r="H18" i="13"/>
  <c r="K12" i="8"/>
  <c r="H12" i="8"/>
  <c r="K12" i="5"/>
  <c r="H12" i="5"/>
  <c r="K14" i="3"/>
  <c r="H14" i="3"/>
  <c r="H11" i="8"/>
  <c r="K11" i="8"/>
  <c r="K11" i="5"/>
  <c r="H11" i="5"/>
  <c r="K11" i="10"/>
  <c r="H11" i="10"/>
  <c r="K16" i="13"/>
  <c r="H17" i="13"/>
  <c r="H16" i="13"/>
  <c r="K16" i="12"/>
  <c r="K13" i="3"/>
  <c r="H13" i="3"/>
  <c r="H10" i="8"/>
  <c r="K10" i="10"/>
  <c r="H10" i="10"/>
  <c r="K10" i="5"/>
  <c r="H10" i="5"/>
  <c r="K14" i="12"/>
  <c r="K10" i="8"/>
  <c r="K9" i="15"/>
  <c r="H9" i="15"/>
  <c r="K9" i="1"/>
  <c r="H9" i="1"/>
  <c r="K9" i="7"/>
  <c r="H9" i="7"/>
  <c r="K12" i="6"/>
  <c r="H12" i="6"/>
  <c r="K14" i="13"/>
  <c r="H15" i="13"/>
  <c r="H14" i="13"/>
  <c r="K12" i="3"/>
  <c r="H12" i="3"/>
  <c r="H9" i="11"/>
  <c r="K8" i="11"/>
  <c r="H8" i="11"/>
  <c r="H9" i="8"/>
  <c r="K9" i="8"/>
  <c r="K9" i="5"/>
  <c r="H9" i="5"/>
  <c r="K9" i="10"/>
  <c r="H9" i="10"/>
  <c r="K12" i="13"/>
  <c r="H13" i="13"/>
  <c r="H12" i="13"/>
  <c r="K12" i="12"/>
  <c r="K11" i="3"/>
  <c r="H11" i="3"/>
  <c r="K8" i="5"/>
  <c r="H8" i="5"/>
  <c r="K8" i="10"/>
  <c r="H8" i="10"/>
  <c r="H8" i="8"/>
  <c r="K8" i="8"/>
  <c r="K10" i="12"/>
  <c r="K10" i="13"/>
  <c r="H11" i="13"/>
  <c r="H10" i="13"/>
  <c r="K10" i="3"/>
  <c r="H10" i="3"/>
  <c r="K13" i="26" l="1"/>
  <c r="K13" i="25"/>
  <c r="K9" i="3"/>
  <c r="H9" i="3"/>
  <c r="H8" i="1"/>
  <c r="K8" i="13"/>
  <c r="H9" i="13"/>
  <c r="H8" i="13"/>
  <c r="K8" i="15"/>
  <c r="H8" i="15"/>
  <c r="K8" i="7" l="1"/>
  <c r="H8" i="7"/>
  <c r="K11" i="6"/>
  <c r="H11" i="6"/>
  <c r="K8" i="12"/>
  <c r="K8" i="3"/>
  <c r="H8" i="3"/>
  <c r="K34" i="12" l="1"/>
  <c r="H9" i="17"/>
  <c r="K8" i="17"/>
  <c r="H8" i="17"/>
  <c r="K10" i="6" l="1"/>
  <c r="H10" i="6"/>
  <c r="K9" i="6" l="1"/>
  <c r="H9" i="6"/>
  <c r="H34" i="14"/>
  <c r="I32" i="14"/>
  <c r="G34" i="14"/>
  <c r="I10" i="14"/>
  <c r="I8" i="14"/>
  <c r="K8" i="6" l="1"/>
  <c r="H8" i="6"/>
  <c r="K16" i="17" l="1"/>
  <c r="K18" i="17" s="1"/>
  <c r="H17" i="17"/>
  <c r="H16" i="17"/>
  <c r="K20" i="8" l="1"/>
  <c r="J21" i="8" l="1"/>
  <c r="I21" i="8"/>
  <c r="J36" i="12" l="1"/>
  <c r="I36" i="12"/>
  <c r="I21" i="10" l="1"/>
  <c r="J21" i="10"/>
  <c r="K20" i="10"/>
  <c r="H20" i="10"/>
  <c r="J14" i="15"/>
  <c r="I14" i="15"/>
  <c r="K14" i="15" l="1"/>
  <c r="I14" i="7" l="1"/>
  <c r="J14" i="7"/>
  <c r="I34" i="14" l="1"/>
  <c r="J21" i="5" l="1"/>
  <c r="I21" i="5"/>
  <c r="J23" i="3" l="1"/>
  <c r="I23" i="3"/>
  <c r="K23" i="3" l="1"/>
  <c r="K18" i="11"/>
  <c r="K21" i="8" l="1"/>
  <c r="K17" i="6"/>
  <c r="K14" i="1"/>
  <c r="J17" i="6"/>
  <c r="I17" i="6"/>
  <c r="K14" i="7" l="1"/>
  <c r="K21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 Hodgson</author>
  </authors>
  <commentList>
    <comment ref="F10" authorId="0" shapeId="0" xr:uid="{77797109-715A-40D9-8E54-D7C0032BDE8B}">
      <text>
        <r>
          <rPr>
            <b/>
            <sz val="9"/>
            <color indexed="81"/>
            <rFont val="Tahoma"/>
            <charset val="1"/>
          </rPr>
          <t>Ben Hodgson:</t>
        </r>
        <r>
          <rPr>
            <sz val="9"/>
            <color indexed="81"/>
            <rFont val="Tahoma"/>
            <charset val="1"/>
          </rPr>
          <t xml:space="preserve">
NEW METER AUG-2025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 Hodgson</author>
  </authors>
  <commentList>
    <comment ref="F9" authorId="0" shapeId="0" xr:uid="{3CCBCF67-31ED-46B7-8746-238D8D2DC585}">
      <text>
        <r>
          <rPr>
            <b/>
            <sz val="9"/>
            <color indexed="81"/>
            <rFont val="Tahoma"/>
            <charset val="1"/>
          </rPr>
          <t>Ben Hodgson:</t>
        </r>
        <r>
          <rPr>
            <sz val="9"/>
            <color indexed="81"/>
            <rFont val="Tahoma"/>
            <charset val="1"/>
          </rPr>
          <t xml:space="preserve">
NEW METER JUN-2025</t>
        </r>
      </text>
    </comment>
  </commentList>
</comments>
</file>

<file path=xl/sharedStrings.xml><?xml version="1.0" encoding="utf-8"?>
<sst xmlns="http://schemas.openxmlformats.org/spreadsheetml/2006/main" count="803" uniqueCount="263">
  <si>
    <t>Current Read</t>
  </si>
  <si>
    <t>Price</t>
  </si>
  <si>
    <t>Prev. Read</t>
  </si>
  <si>
    <t>Billing Period</t>
  </si>
  <si>
    <t>TOTAL</t>
  </si>
  <si>
    <t xml:space="preserve">Bingham Market Place </t>
  </si>
  <si>
    <t>ELECTRICITY</t>
  </si>
  <si>
    <t>Supplier: EDF</t>
  </si>
  <si>
    <t>Supplier: Eon-Next</t>
  </si>
  <si>
    <t>SMART METER - YES</t>
  </si>
  <si>
    <t>STARK - YES</t>
  </si>
  <si>
    <t>INC.VAT</t>
  </si>
  <si>
    <t>Colliers Business Park Phase 2</t>
  </si>
  <si>
    <t>Check Date</t>
  </si>
  <si>
    <t>Cotgrave Business Hub</t>
  </si>
  <si>
    <t>INV. Date</t>
  </si>
  <si>
    <t>INV. No.</t>
  </si>
  <si>
    <t>Eaton Place W.C</t>
  </si>
  <si>
    <t>MTHY Con.</t>
  </si>
  <si>
    <t>Actual</t>
  </si>
  <si>
    <t>VAT</t>
  </si>
  <si>
    <t>Actual/Estimated</t>
  </si>
  <si>
    <t>Bridgford Park W.C</t>
  </si>
  <si>
    <t>QRTLY Con.</t>
  </si>
  <si>
    <t>Estimated</t>
  </si>
  <si>
    <t>Smart</t>
  </si>
  <si>
    <t>MTHLY Con.</t>
  </si>
  <si>
    <t>Boundary Court</t>
  </si>
  <si>
    <t>Cotgrave M.S.C</t>
  </si>
  <si>
    <t>Est. - Actual</t>
  </si>
  <si>
    <t>The Point</t>
  </si>
  <si>
    <t>QRTYLY Con.</t>
  </si>
  <si>
    <t>ACTUAL</t>
  </si>
  <si>
    <t>Unit 10 Moorbridge</t>
  </si>
  <si>
    <t>Bridgford Road Car Park</t>
  </si>
  <si>
    <t>West Leake Pumping Station</t>
  </si>
  <si>
    <t>Est./Actual</t>
  </si>
  <si>
    <t>Greythorn Feeder Pillar</t>
  </si>
  <si>
    <t>3 Month Check</t>
  </si>
  <si>
    <t>01/02/24 - 30/04/24</t>
  </si>
  <si>
    <t>000019130833</t>
  </si>
  <si>
    <t>01/05/24 - 31/07/24</t>
  </si>
  <si>
    <t>000020008762</t>
  </si>
  <si>
    <t>01/08/24 - 31/10/24</t>
  </si>
  <si>
    <t>000021037358</t>
  </si>
  <si>
    <t>KI-EF0DD781-0040</t>
  </si>
  <si>
    <t>01/01/25 - 31/01/25</t>
  </si>
  <si>
    <t>000022149304</t>
  </si>
  <si>
    <t>01/11/24 - 31/01/25</t>
  </si>
  <si>
    <t>000022147402</t>
  </si>
  <si>
    <t>000022150461</t>
  </si>
  <si>
    <t>000022149197</t>
  </si>
  <si>
    <t>000022152175</t>
  </si>
  <si>
    <t>000022146866</t>
  </si>
  <si>
    <t>01/02/25 - 04/02/25</t>
  </si>
  <si>
    <t>KI-EF0DD781-0041</t>
  </si>
  <si>
    <t>05/02/25 - 28/02/25</t>
  </si>
  <si>
    <t>KI-EF0DD781-0042</t>
  </si>
  <si>
    <t>01/02/25 - 28/02/25</t>
  </si>
  <si>
    <t>000022490090</t>
  </si>
  <si>
    <t>000022562714</t>
  </si>
  <si>
    <t>000022650987</t>
  </si>
  <si>
    <t>02/02/25 - 01/03/25</t>
  </si>
  <si>
    <t>000022690257</t>
  </si>
  <si>
    <t>000022658440</t>
  </si>
  <si>
    <t>01/03/25 - 31/03/25</t>
  </si>
  <si>
    <t>KI-EF0DD781-0043</t>
  </si>
  <si>
    <t>000022904185</t>
  </si>
  <si>
    <t>000022852615</t>
  </si>
  <si>
    <t>02/03/25 - 01/04/25</t>
  </si>
  <si>
    <t>000023093026</t>
  </si>
  <si>
    <t>000023093547</t>
  </si>
  <si>
    <t>01/01/25 - 16/04/25</t>
  </si>
  <si>
    <t>000023085650</t>
  </si>
  <si>
    <t>01/01/25 - 21/04/24</t>
  </si>
  <si>
    <t>000023108860</t>
  </si>
  <si>
    <t>02/03/25 - 31/03/25</t>
  </si>
  <si>
    <t>000023096282</t>
  </si>
  <si>
    <t>Cust.Reading</t>
  </si>
  <si>
    <t>KI-EF0DD781-0044</t>
  </si>
  <si>
    <t>01/04/25 - 30/04/25</t>
  </si>
  <si>
    <t>000023223523</t>
  </si>
  <si>
    <t>01/02/25 - 30/04/25</t>
  </si>
  <si>
    <t>000023226097</t>
  </si>
  <si>
    <t>000023224366</t>
  </si>
  <si>
    <t>000023225880</t>
  </si>
  <si>
    <t>000023224555</t>
  </si>
  <si>
    <t>02/04/25 - 01/05/25</t>
  </si>
  <si>
    <t>000023443309</t>
  </si>
  <si>
    <t>000023451473</t>
  </si>
  <si>
    <t>01/04/25 - 01/05/25</t>
  </si>
  <si>
    <t>000023450406</t>
  </si>
  <si>
    <t>01/05/25 - 31/05/25</t>
  </si>
  <si>
    <t>KI-EF0DD781-0045</t>
  </si>
  <si>
    <t>000023641567</t>
  </si>
  <si>
    <t>000023280788</t>
  </si>
  <si>
    <t>000023667215</t>
  </si>
  <si>
    <t>02/05/25 - 01/06/25</t>
  </si>
  <si>
    <t>000023805796</t>
  </si>
  <si>
    <t>000023798354</t>
  </si>
  <si>
    <t>000023809379</t>
  </si>
  <si>
    <t>01/06/25 - 30/06/25</t>
  </si>
  <si>
    <t>KI-EF0DD781-0046</t>
  </si>
  <si>
    <t>02/06/25 - 01/07/25</t>
  </si>
  <si>
    <t>000024192525</t>
  </si>
  <si>
    <t>000024207837</t>
  </si>
  <si>
    <t>000023990954</t>
  </si>
  <si>
    <t>22/04/25 - 30/06/25</t>
  </si>
  <si>
    <t>000023987701</t>
  </si>
  <si>
    <t>000024191542</t>
  </si>
  <si>
    <t>01/07/25 - 31/07/25</t>
  </si>
  <si>
    <t>000024414807</t>
  </si>
  <si>
    <t>01/05/25 - 31/07/25</t>
  </si>
  <si>
    <t>000024407059</t>
  </si>
  <si>
    <t>000024405943</t>
  </si>
  <si>
    <t>KI-EF0DD781-0047</t>
  </si>
  <si>
    <t>000024420227</t>
  </si>
  <si>
    <t>000024414553</t>
  </si>
  <si>
    <t>000024492966</t>
  </si>
  <si>
    <t>000024062138</t>
  </si>
  <si>
    <t>02/07/25 - 01/08/25</t>
  </si>
  <si>
    <t>000024635319</t>
  </si>
  <si>
    <t>000024623768</t>
  </si>
  <si>
    <t>000024623357</t>
  </si>
  <si>
    <t>01/08/25 - 31/08/25</t>
  </si>
  <si>
    <t>KI-EF0DD781-0048</t>
  </si>
  <si>
    <t>000024845443</t>
  </si>
  <si>
    <t>000024888066</t>
  </si>
  <si>
    <t>02/08/25 - 01/09/25</t>
  </si>
  <si>
    <t>000025009580</t>
  </si>
  <si>
    <t>000025013620</t>
  </si>
  <si>
    <t>000025021853</t>
  </si>
  <si>
    <t>01/09/25 - 30/09/25</t>
  </si>
  <si>
    <t>KI-EF0DD781-0049</t>
  </si>
  <si>
    <t>000025233782</t>
  </si>
  <si>
    <t>02/09/25 - 30/09/25</t>
  </si>
  <si>
    <t>000025201500</t>
  </si>
  <si>
    <t>000025192222</t>
  </si>
  <si>
    <t>000025219209</t>
  </si>
  <si>
    <t>000025310183</t>
  </si>
  <si>
    <t>01/07/25 - 30/09/25</t>
  </si>
  <si>
    <t>000025343181</t>
  </si>
  <si>
    <t>000024107785</t>
  </si>
  <si>
    <t>000025231953</t>
  </si>
  <si>
    <t>01/10/25 - 31/10/25</t>
  </si>
  <si>
    <t>KI-EF0DD781-0050</t>
  </si>
  <si>
    <t>01/08/25 - 31/10/25</t>
  </si>
  <si>
    <t>000025613361</t>
  </si>
  <si>
    <t>000025619932</t>
  </si>
  <si>
    <t>000025616061</t>
  </si>
  <si>
    <t>000025625320</t>
  </si>
  <si>
    <t>000025627591</t>
  </si>
  <si>
    <t>000025705600</t>
  </si>
  <si>
    <t>01/10/25 - 01/11/25</t>
  </si>
  <si>
    <t>000025813678</t>
  </si>
  <si>
    <t>000025821138</t>
  </si>
  <si>
    <t>000025806740</t>
  </si>
  <si>
    <t>01/11/25 - 30/11/25</t>
  </si>
  <si>
    <t>KI-EF0DD781-0051</t>
  </si>
  <si>
    <t>000026012760</t>
  </si>
  <si>
    <t>000026043951</t>
  </si>
  <si>
    <t>02/11/25 - 01/12/25</t>
  </si>
  <si>
    <t>000026165610</t>
  </si>
  <si>
    <t>000026160496</t>
  </si>
  <si>
    <t>000026173978</t>
  </si>
  <si>
    <t>01/12/25 - 31/12/25</t>
  </si>
  <si>
    <t>KI-EF0DD781-0052</t>
  </si>
  <si>
    <t>000026424913</t>
  </si>
  <si>
    <t>01/10/25 - 31/12/25</t>
  </si>
  <si>
    <t>000026455981</t>
  </si>
  <si>
    <t>000026346213</t>
  </si>
  <si>
    <t>02/12/25 - 01/01/26</t>
  </si>
  <si>
    <t>000026521842</t>
  </si>
  <si>
    <t>000026529611</t>
  </si>
  <si>
    <t>000026539321</t>
  </si>
  <si>
    <t>01/01/26 - 31/01/26</t>
  </si>
  <si>
    <t>KI-EF0DD781-0053</t>
  </si>
  <si>
    <t>000026755174</t>
  </si>
  <si>
    <t>01/11/25 - 31/01/26</t>
  </si>
  <si>
    <t>000026727907</t>
  </si>
  <si>
    <t>000026740116</t>
  </si>
  <si>
    <t>000026733240</t>
  </si>
  <si>
    <t>000026744015</t>
  </si>
  <si>
    <t>02/02/26 - 01/02/26</t>
  </si>
  <si>
    <t>000026902644</t>
  </si>
  <si>
    <t>000026893894</t>
  </si>
  <si>
    <t>000026892811</t>
  </si>
  <si>
    <t>000026741128</t>
  </si>
  <si>
    <t>000025624181</t>
  </si>
  <si>
    <t>000024414416</t>
  </si>
  <si>
    <t>000023226970</t>
  </si>
  <si>
    <t>ALFORD ROAD SPORTS PAVILION</t>
  </si>
  <si>
    <t>BRIDGFORD ROAD PLAY AREA</t>
  </si>
  <si>
    <t>Budget Code: 8927 0302</t>
  </si>
  <si>
    <t>000023222808</t>
  </si>
  <si>
    <t>000024411370</t>
  </si>
  <si>
    <t>000025618620</t>
  </si>
  <si>
    <t>000026736372</t>
  </si>
  <si>
    <t>GAMSTON COMMUNITY HALL</t>
  </si>
  <si>
    <t>000023222773</t>
  </si>
  <si>
    <t>000024416964</t>
  </si>
  <si>
    <t>000025837827</t>
  </si>
  <si>
    <t>000026738281</t>
  </si>
  <si>
    <t>GRESHAM PAVILION</t>
  </si>
  <si>
    <t>Budget Code: 8950 0302</t>
  </si>
  <si>
    <t>Account Number: 6337462590</t>
  </si>
  <si>
    <r>
      <t>MPAN:</t>
    </r>
    <r>
      <rPr>
        <sz val="12"/>
        <rFont val="Arial"/>
        <family val="2"/>
      </rPr>
      <t xml:space="preserve"> 116000745118</t>
    </r>
  </si>
  <si>
    <r>
      <t>Meter Serial Number:</t>
    </r>
    <r>
      <rPr>
        <sz val="12"/>
        <rFont val="Arial"/>
        <family val="2"/>
      </rPr>
      <t xml:space="preserve"> E13Z062686</t>
    </r>
  </si>
  <si>
    <t>01/03/25 - 31/05/25</t>
  </si>
  <si>
    <t>000023615409</t>
  </si>
  <si>
    <t>01/06/25 - 30/08/25</t>
  </si>
  <si>
    <t>000024840189</t>
  </si>
  <si>
    <t>31/08/25 - 30/11/25</t>
  </si>
  <si>
    <t>000025984386</t>
  </si>
  <si>
    <t>01/12/25 - 28/02/26</t>
  </si>
  <si>
    <t>000027079866</t>
  </si>
  <si>
    <t>RUSHCLIFFE COUNTRY PARK</t>
  </si>
  <si>
    <t>Budget Code: 1375 0302</t>
  </si>
  <si>
    <t>Account Number: 4955143757</t>
  </si>
  <si>
    <r>
      <t xml:space="preserve">MPAN: </t>
    </r>
    <r>
      <rPr>
        <sz val="12"/>
        <rFont val="Arial"/>
        <family val="2"/>
      </rPr>
      <t>1100005205174</t>
    </r>
  </si>
  <si>
    <r>
      <t>Meter Serial Number:</t>
    </r>
    <r>
      <rPr>
        <sz val="12"/>
        <rFont val="Arial"/>
        <family val="2"/>
      </rPr>
      <t xml:space="preserve"> EM21D01773</t>
    </r>
  </si>
  <si>
    <t>01/01/25 - 21/04/25</t>
  </si>
  <si>
    <t>000023108801</t>
  </si>
  <si>
    <t>000023996073</t>
  </si>
  <si>
    <t>000025236585</t>
  </si>
  <si>
    <t>000026353813</t>
  </si>
  <si>
    <t>SIR JULIEN CAHN PAVILION</t>
  </si>
  <si>
    <t>000023614151</t>
  </si>
  <si>
    <t>01/06/25 - 31/08/25</t>
  </si>
  <si>
    <t>000025065130</t>
  </si>
  <si>
    <t>01/09/25 - 30/11/25</t>
  </si>
  <si>
    <t>000025983839</t>
  </si>
  <si>
    <t>01/12/25 - 28/02/25</t>
  </si>
  <si>
    <t>000027078379</t>
  </si>
  <si>
    <t>420 WEST PARK (FACILITIES OFFICE)</t>
  </si>
  <si>
    <t>000023225260</t>
  </si>
  <si>
    <t>000024421353</t>
  </si>
  <si>
    <t>000025624644</t>
  </si>
  <si>
    <t>01/11/25 - 31/01/25</t>
  </si>
  <si>
    <t>000026738764</t>
  </si>
  <si>
    <t>WEST PARK SPORTS PAVILION</t>
  </si>
  <si>
    <t>000023224528</t>
  </si>
  <si>
    <t>000024420836</t>
  </si>
  <si>
    <t>000025626232</t>
  </si>
  <si>
    <t>000026739461</t>
  </si>
  <si>
    <t>000026348687</t>
  </si>
  <si>
    <t>000026733925</t>
  </si>
  <si>
    <t>MTHLY Cons.</t>
  </si>
  <si>
    <t>000022151112</t>
  </si>
  <si>
    <t>000022572549</t>
  </si>
  <si>
    <t>01/03/25 -31/03/25</t>
  </si>
  <si>
    <t>000022877263</t>
  </si>
  <si>
    <t>000023287990</t>
  </si>
  <si>
    <t>Rushcliffe Oaks Crematorium</t>
  </si>
  <si>
    <t>000023657970</t>
  </si>
  <si>
    <t>000024074010</t>
  </si>
  <si>
    <t>000024507196</t>
  </si>
  <si>
    <t>000024903396</t>
  </si>
  <si>
    <t>000025325893</t>
  </si>
  <si>
    <t>000025716388</t>
  </si>
  <si>
    <t>000026065336</t>
  </si>
  <si>
    <t>000026436083</t>
  </si>
  <si>
    <t>000026769475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</si>
</sst>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0.0"/>
  </numFmts>
  <fonts count="31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b/>
      <sz val="12"/>
      <color rgb="FFFF0000"/>
      <name val="Arial"/>
      <family val="2"/>
    </font>
    <font>
      <sz val="12"/>
      <color rgb="FFFF0000"/>
      <name val="Arial"/>
      <family val="2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25" fillId="2" borderId="1" xfId="0" applyFont="1" applyFill="1" applyBorder="1" applyAlignment="1">
      <alignment horizontal="center" vertical="center"/>
    </xf>
    <xf numFmtId="0" fontId="23" fillId="2" borderId="1" xfId="0" applyFont="1" applyFill="1" applyBorder="1" applyAlignment="1">
      <alignment horizontal="center" vertical="center"/>
    </xf>
    <xf numFmtId="164" fontId="23" fillId="2" borderId="1" xfId="0" applyNumberFormat="1" applyFont="1" applyFill="1" applyBorder="1" applyAlignment="1">
      <alignment horizontal="center" vertical="center"/>
    </xf>
    <xf numFmtId="164" fontId="25" fillId="0" borderId="1" xfId="0" applyNumberFormat="1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/>
    </xf>
    <xf numFmtId="14" fontId="22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164" fontId="22" fillId="0" borderId="1" xfId="0" applyNumberFormat="1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4" fontId="22" fillId="0" borderId="2" xfId="0" applyNumberFormat="1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0" fillId="6" borderId="1" xfId="0" applyFill="1" applyBorder="1"/>
    <xf numFmtId="0" fontId="0" fillId="6" borderId="1" xfId="0" applyFill="1" applyBorder="1" applyAlignment="1">
      <alignment horizontal="center" vertical="center"/>
    </xf>
    <xf numFmtId="164" fontId="25" fillId="0" borderId="2" xfId="0" applyNumberFormat="1" applyFont="1" applyBorder="1"/>
    <xf numFmtId="164" fontId="25" fillId="0" borderId="1" xfId="0" applyNumberFormat="1" applyFont="1" applyBorder="1"/>
    <xf numFmtId="0" fontId="26" fillId="5" borderId="1" xfId="0" applyFont="1" applyFill="1" applyBorder="1" applyAlignment="1">
      <alignment horizontal="center" vertical="center"/>
    </xf>
    <xf numFmtId="0" fontId="26" fillId="3" borderId="1" xfId="0" applyFont="1" applyFill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164" fontId="22" fillId="0" borderId="7" xfId="0" applyNumberFormat="1" applyFont="1" applyBorder="1" applyAlignment="1">
      <alignment horizontal="center" vertical="center"/>
    </xf>
    <xf numFmtId="164" fontId="24" fillId="0" borderId="7" xfId="0" applyNumberFormat="1" applyFont="1" applyBorder="1" applyAlignment="1">
      <alignment horizontal="center" vertical="center"/>
    </xf>
    <xf numFmtId="164" fontId="25" fillId="0" borderId="1" xfId="0" applyNumberFormat="1" applyFont="1" applyBorder="1" applyAlignment="1">
      <alignment horizontal="center"/>
    </xf>
    <xf numFmtId="0" fontId="24" fillId="0" borderId="8" xfId="0" applyFont="1" applyBorder="1" applyAlignment="1">
      <alignment horizontal="center" vertical="center"/>
    </xf>
    <xf numFmtId="0" fontId="22" fillId="7" borderId="1" xfId="0" applyFont="1" applyFill="1" applyBorder="1" applyAlignment="1">
      <alignment horizontal="center" vertical="center"/>
    </xf>
    <xf numFmtId="164" fontId="25" fillId="0" borderId="2" xfId="0" applyNumberFormat="1" applyFont="1" applyBorder="1" applyAlignment="1">
      <alignment horizontal="center" vertical="center"/>
    </xf>
    <xf numFmtId="14" fontId="22" fillId="7" borderId="1" xfId="0" applyNumberFormat="1" applyFont="1" applyFill="1" applyBorder="1" applyAlignment="1">
      <alignment horizontal="center" vertical="center"/>
    </xf>
    <xf numFmtId="164" fontId="22" fillId="7" borderId="1" xfId="0" applyNumberFormat="1" applyFont="1" applyFill="1" applyBorder="1" applyAlignment="1">
      <alignment horizontal="center" vertical="center"/>
    </xf>
    <xf numFmtId="164" fontId="24" fillId="0" borderId="1" xfId="0" applyNumberFormat="1" applyFont="1" applyBorder="1" applyAlignment="1">
      <alignment horizontal="center" vertical="center"/>
    </xf>
    <xf numFmtId="1" fontId="22" fillId="0" borderId="1" xfId="0" applyNumberFormat="1" applyFont="1" applyBorder="1" applyAlignment="1">
      <alignment horizontal="center" vertical="center"/>
    </xf>
    <xf numFmtId="1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/>
    </xf>
    <xf numFmtId="14" fontId="24" fillId="0" borderId="1" xfId="0" applyNumberFormat="1" applyFont="1" applyBorder="1" applyAlignment="1">
      <alignment horizontal="center"/>
    </xf>
    <xf numFmtId="0" fontId="22" fillId="0" borderId="1" xfId="0" quotePrefix="1" applyFont="1" applyBorder="1" applyAlignment="1">
      <alignment horizontal="center" vertical="center"/>
    </xf>
    <xf numFmtId="14" fontId="22" fillId="7" borderId="2" xfId="0" applyNumberFormat="1" applyFont="1" applyFill="1" applyBorder="1" applyAlignment="1">
      <alignment horizontal="center" vertical="center"/>
    </xf>
    <xf numFmtId="14" fontId="24" fillId="0" borderId="2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49" fontId="22" fillId="0" borderId="1" xfId="0" quotePrefix="1" applyNumberFormat="1" applyFont="1" applyBorder="1" applyAlignment="1">
      <alignment horizontal="center" vertical="center"/>
    </xf>
    <xf numFmtId="165" fontId="24" fillId="0" borderId="7" xfId="0" applyNumberFormat="1" applyFont="1" applyBorder="1" applyAlignment="1">
      <alignment horizontal="center" vertical="center"/>
    </xf>
    <xf numFmtId="14" fontId="24" fillId="0" borderId="1" xfId="0" applyNumberFormat="1" applyFont="1" applyBorder="1" applyAlignment="1">
      <alignment horizontal="center" vertical="center"/>
    </xf>
    <xf numFmtId="165" fontId="24" fillId="0" borderId="8" xfId="0" applyNumberFormat="1" applyFont="1" applyBorder="1" applyAlignment="1">
      <alignment horizontal="center" vertical="center"/>
    </xf>
    <xf numFmtId="0" fontId="24" fillId="0" borderId="1" xfId="0" quotePrefix="1" applyFont="1" applyBorder="1" applyAlignment="1">
      <alignment horizontal="center" vertical="center"/>
    </xf>
    <xf numFmtId="0" fontId="22" fillId="7" borderId="1" xfId="0" quotePrefix="1" applyFont="1" applyFill="1" applyBorder="1" applyAlignment="1">
      <alignment horizontal="center" vertical="center"/>
    </xf>
    <xf numFmtId="165" fontId="24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0" fillId="0" borderId="1" xfId="0" applyBorder="1"/>
    <xf numFmtId="0" fontId="21" fillId="0" borderId="1" xfId="0" applyFont="1" applyBorder="1" applyAlignment="1">
      <alignment horizontal="center" vertical="center"/>
    </xf>
    <xf numFmtId="0" fontId="21" fillId="0" borderId="1" xfId="0" quotePrefix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quotePrefix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1" xfId="0" quotePrefix="1" applyFont="1" applyBorder="1" applyAlignment="1">
      <alignment horizontal="center" vertical="center"/>
    </xf>
    <xf numFmtId="0" fontId="18" fillId="0" borderId="1" xfId="0" quotePrefix="1" applyFont="1" applyBorder="1" applyAlignment="1">
      <alignment horizontal="center" vertical="center"/>
    </xf>
    <xf numFmtId="0" fontId="17" fillId="0" borderId="1" xfId="0" quotePrefix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quotePrefix="1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center" vertical="center"/>
    </xf>
    <xf numFmtId="0" fontId="14" fillId="0" borderId="1" xfId="0" quotePrefix="1" applyFont="1" applyBorder="1" applyAlignment="1">
      <alignment horizontal="center" vertical="center"/>
    </xf>
    <xf numFmtId="165" fontId="13" fillId="0" borderId="8" xfId="0" applyNumberFormat="1" applyFont="1" applyBorder="1" applyAlignment="1">
      <alignment horizontal="center" vertical="center"/>
    </xf>
    <xf numFmtId="0" fontId="12" fillId="0" borderId="1" xfId="0" quotePrefix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quotePrefix="1" applyFont="1" applyBorder="1" applyAlignment="1">
      <alignment horizontal="center" vertical="center"/>
    </xf>
    <xf numFmtId="0" fontId="10" fillId="0" borderId="1" xfId="0" quotePrefix="1" applyFont="1" applyBorder="1" applyAlignment="1">
      <alignment horizontal="center" vertical="center"/>
    </xf>
    <xf numFmtId="0" fontId="9" fillId="0" borderId="1" xfId="0" quotePrefix="1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quotePrefix="1" applyFont="1" applyBorder="1" applyAlignment="1">
      <alignment horizontal="center" vertical="center"/>
    </xf>
    <xf numFmtId="14" fontId="0" fillId="0" borderId="0" xfId="0" applyNumberFormat="1"/>
    <xf numFmtId="0" fontId="5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quotePrefix="1" applyFont="1" applyBorder="1" applyAlignment="1">
      <alignment horizontal="center" vertical="center"/>
    </xf>
    <xf numFmtId="0" fontId="0" fillId="2" borderId="1" xfId="0" applyFill="1" applyBorder="1"/>
    <xf numFmtId="0" fontId="1" fillId="0" borderId="1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65" fontId="1" fillId="0" borderId="7" xfId="0" applyNumberFormat="1" applyFont="1" applyBorder="1" applyAlignment="1">
      <alignment horizontal="center" vertical="center"/>
    </xf>
    <xf numFmtId="165" fontId="1" fillId="0" borderId="8" xfId="0" applyNumberFormat="1" applyFont="1" applyBorder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4" fontId="22" fillId="0" borderId="5" xfId="0" applyNumberFormat="1" applyFont="1" applyBorder="1" applyAlignment="1">
      <alignment horizontal="center" vertical="center"/>
    </xf>
    <xf numFmtId="164" fontId="22" fillId="0" borderId="6" xfId="0" applyNumberFormat="1" applyFont="1" applyBorder="1" applyAlignment="1">
      <alignment horizontal="center" vertical="center"/>
    </xf>
    <xf numFmtId="164" fontId="22" fillId="0" borderId="7" xfId="0" applyNumberFormat="1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22" fillId="0" borderId="5" xfId="0" applyNumberFormat="1" applyFont="1" applyBorder="1" applyAlignment="1">
      <alignment horizontal="center" vertical="center"/>
    </xf>
    <xf numFmtId="49" fontId="22" fillId="0" borderId="6" xfId="0" applyNumberFormat="1" applyFont="1" applyBorder="1" applyAlignment="1">
      <alignment horizontal="center" vertical="center"/>
    </xf>
    <xf numFmtId="49" fontId="22" fillId="0" borderId="7" xfId="0" applyNumberFormat="1" applyFont="1" applyBorder="1" applyAlignment="1">
      <alignment horizontal="center" vertical="center"/>
    </xf>
    <xf numFmtId="49" fontId="22" fillId="0" borderId="5" xfId="0" quotePrefix="1" applyNumberFormat="1" applyFont="1" applyBorder="1" applyAlignment="1">
      <alignment horizontal="center" vertical="center"/>
    </xf>
    <xf numFmtId="0" fontId="25" fillId="2" borderId="2" xfId="0" applyFont="1" applyFill="1" applyBorder="1" applyAlignment="1">
      <alignment horizontal="right" vertical="center"/>
    </xf>
    <xf numFmtId="0" fontId="25" fillId="2" borderId="3" xfId="0" applyFont="1" applyFill="1" applyBorder="1" applyAlignment="1">
      <alignment horizontal="right" vertical="center"/>
    </xf>
    <xf numFmtId="0" fontId="25" fillId="2" borderId="4" xfId="0" applyFont="1" applyFill="1" applyBorder="1" applyAlignment="1">
      <alignment horizontal="right" vertical="center"/>
    </xf>
    <xf numFmtId="164" fontId="23" fillId="0" borderId="0" xfId="0" applyNumberFormat="1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14" fontId="1" fillId="0" borderId="7" xfId="0" applyNumberFormat="1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5" xfId="0" quotePrefix="1" applyFont="1" applyBorder="1" applyAlignment="1">
      <alignment horizontal="center" vertical="center"/>
    </xf>
    <xf numFmtId="0" fontId="22" fillId="0" borderId="7" xfId="0" quotePrefix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4" fontId="28" fillId="0" borderId="5" xfId="0" applyNumberFormat="1" applyFont="1" applyBorder="1" applyAlignment="1">
      <alignment horizontal="center" vertical="center"/>
    </xf>
    <xf numFmtId="0" fontId="28" fillId="0" borderId="6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49" fontId="28" fillId="0" borderId="5" xfId="0" applyNumberFormat="1" applyFont="1" applyBorder="1" applyAlignment="1">
      <alignment horizontal="center" vertical="center"/>
    </xf>
    <xf numFmtId="49" fontId="28" fillId="0" borderId="6" xfId="0" applyNumberFormat="1" applyFont="1" applyBorder="1" applyAlignment="1">
      <alignment horizontal="center" vertical="center"/>
    </xf>
    <xf numFmtId="49" fontId="28" fillId="0" borderId="7" xfId="0" applyNumberFormat="1" applyFont="1" applyBorder="1" applyAlignment="1">
      <alignment horizontal="center" vertical="center"/>
    </xf>
    <xf numFmtId="49" fontId="28" fillId="0" borderId="5" xfId="0" quotePrefix="1" applyNumberFormat="1" applyFont="1" applyBorder="1" applyAlignment="1">
      <alignment horizontal="center" vertical="center"/>
    </xf>
    <xf numFmtId="164" fontId="28" fillId="0" borderId="5" xfId="0" applyNumberFormat="1" applyFont="1" applyBorder="1" applyAlignment="1">
      <alignment horizontal="center" vertical="center"/>
    </xf>
    <xf numFmtId="164" fontId="28" fillId="0" borderId="6" xfId="0" applyNumberFormat="1" applyFont="1" applyBorder="1" applyAlignment="1">
      <alignment horizontal="center" vertical="center"/>
    </xf>
    <xf numFmtId="164" fontId="28" fillId="0" borderId="7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0" fontId="0" fillId="0" borderId="0" xfId="0"/>
    <xf numFmtId="0" fontId="24" fillId="0" borderId="0" xfId="0" applyFont="1" applyAlignment="1">
      <alignment horizontal="left" vertical="center"/>
    </xf>
    <xf numFmtId="164" fontId="24" fillId="0" borderId="5" xfId="0" applyNumberFormat="1" applyFont="1" applyBorder="1" applyAlignment="1">
      <alignment horizontal="center" vertical="center"/>
    </xf>
    <xf numFmtId="164" fontId="24" fillId="0" borderId="7" xfId="0" applyNumberFormat="1" applyFont="1" applyBorder="1" applyAlignment="1">
      <alignment horizontal="center" vertical="center"/>
    </xf>
    <xf numFmtId="14" fontId="24" fillId="0" borderId="5" xfId="0" applyNumberFormat="1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14" fontId="22" fillId="0" borderId="5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14" fontId="24" fillId="0" borderId="7" xfId="0" applyNumberFormat="1" applyFont="1" applyBorder="1" applyAlignment="1">
      <alignment horizontal="center" vertical="center"/>
    </xf>
    <xf numFmtId="14" fontId="22" fillId="0" borderId="7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5B0FF-A8D7-4DB2-AFE9-9A56468192E5}">
  <dimension ref="B3:K23"/>
  <sheetViews>
    <sheetView tabSelected="1" zoomScale="105" zoomScaleNormal="105" workbookViewId="0">
      <selection activeCell="E2" sqref="E2"/>
    </sheetView>
  </sheetViews>
  <sheetFormatPr defaultRowHeight="14.4" x14ac:dyDescent="0.3"/>
  <cols>
    <col min="2" max="2" width="14.77734375" customWidth="1"/>
    <col min="3" max="3" width="22.77734375" customWidth="1"/>
    <col min="4" max="6" width="16.77734375" customWidth="1"/>
    <col min="7" max="7" width="18.77734375" customWidth="1"/>
    <col min="8" max="8" width="16.77734375" customWidth="1"/>
    <col min="9" max="11" width="12.77734375" customWidth="1"/>
  </cols>
  <sheetData>
    <row r="3" spans="2:11" ht="15.6" x14ac:dyDescent="0.3">
      <c r="B3" s="82" t="s">
        <v>6</v>
      </c>
      <c r="C3" s="82"/>
    </row>
    <row r="4" spans="2:11" ht="15.6" x14ac:dyDescent="0.3">
      <c r="B4" s="83" t="s">
        <v>191</v>
      </c>
      <c r="C4" s="83"/>
    </row>
    <row r="5" spans="2:11" ht="15" x14ac:dyDescent="0.3">
      <c r="B5" s="84" t="s">
        <v>7</v>
      </c>
      <c r="C5" s="84"/>
    </row>
    <row r="6" spans="2:11" ht="15" thickBot="1" x14ac:dyDescent="0.35"/>
    <row r="7" spans="2:11" ht="15.6" customHeight="1" thickBot="1" x14ac:dyDescent="0.35">
      <c r="B7" s="1" t="s">
        <v>15</v>
      </c>
      <c r="C7" s="1" t="s">
        <v>3</v>
      </c>
      <c r="D7" s="2" t="s">
        <v>16</v>
      </c>
      <c r="E7" s="2" t="s">
        <v>2</v>
      </c>
      <c r="F7" s="2" t="s">
        <v>0</v>
      </c>
      <c r="G7" s="2" t="s">
        <v>21</v>
      </c>
      <c r="H7" s="2" t="s">
        <v>23</v>
      </c>
      <c r="I7" s="3" t="s">
        <v>1</v>
      </c>
      <c r="J7" s="3" t="s">
        <v>11</v>
      </c>
      <c r="K7" s="3" t="s">
        <v>20</v>
      </c>
    </row>
    <row r="8" spans="2:11" ht="15.6" thickBot="1" x14ac:dyDescent="0.35">
      <c r="B8" s="88">
        <v>45778</v>
      </c>
      <c r="C8" s="91" t="s">
        <v>82</v>
      </c>
      <c r="D8" s="94" t="s">
        <v>190</v>
      </c>
      <c r="E8" s="77">
        <v>18673.400000000001</v>
      </c>
      <c r="F8" s="77">
        <v>18986.099999999999</v>
      </c>
      <c r="G8" s="77" t="s">
        <v>19</v>
      </c>
      <c r="H8" s="77">
        <f t="shared" ref="H8:H22" si="0">SUM(F8-E8)</f>
        <v>312.69999999999709</v>
      </c>
      <c r="I8" s="85">
        <v>272.91000000000003</v>
      </c>
      <c r="J8" s="85">
        <v>286.45</v>
      </c>
      <c r="K8" s="85">
        <f>SUM(J8-I8)</f>
        <v>13.539999999999964</v>
      </c>
    </row>
    <row r="9" spans="2:11" ht="15.6" thickBot="1" x14ac:dyDescent="0.35">
      <c r="B9" s="89"/>
      <c r="C9" s="92"/>
      <c r="D9" s="92"/>
      <c r="E9" s="7">
        <v>24488.9</v>
      </c>
      <c r="F9" s="7">
        <v>24992.3</v>
      </c>
      <c r="G9" s="77" t="s">
        <v>19</v>
      </c>
      <c r="H9" s="7">
        <f t="shared" si="0"/>
        <v>503.39999999999782</v>
      </c>
      <c r="I9" s="86"/>
      <c r="J9" s="86"/>
      <c r="K9" s="86"/>
    </row>
    <row r="10" spans="2:11" ht="15.6" thickBot="1" x14ac:dyDescent="0.35">
      <c r="B10" s="90"/>
      <c r="C10" s="93"/>
      <c r="D10" s="93"/>
      <c r="E10" s="77">
        <v>16711</v>
      </c>
      <c r="F10" s="77">
        <v>16984.400000000001</v>
      </c>
      <c r="G10" s="77" t="s">
        <v>19</v>
      </c>
      <c r="H10" s="77">
        <f t="shared" si="0"/>
        <v>273.40000000000146</v>
      </c>
      <c r="I10" s="87"/>
      <c r="J10" s="87"/>
      <c r="K10" s="87"/>
    </row>
    <row r="11" spans="2:11" ht="15.6" thickBot="1" x14ac:dyDescent="0.35">
      <c r="B11" s="88">
        <v>45869</v>
      </c>
      <c r="C11" s="91" t="s">
        <v>112</v>
      </c>
      <c r="D11" s="94" t="s">
        <v>189</v>
      </c>
      <c r="E11" s="77">
        <v>18986.099999999999</v>
      </c>
      <c r="F11" s="77">
        <v>19249.099999999999</v>
      </c>
      <c r="G11" s="77" t="s">
        <v>19</v>
      </c>
      <c r="H11" s="77">
        <f t="shared" si="0"/>
        <v>263</v>
      </c>
      <c r="I11" s="85">
        <v>207.31</v>
      </c>
      <c r="J11" s="85">
        <v>217.62</v>
      </c>
      <c r="K11" s="85">
        <f>SUM(J11-I11)</f>
        <v>10.310000000000002</v>
      </c>
    </row>
    <row r="12" spans="2:11" ht="15.6" thickBot="1" x14ac:dyDescent="0.35">
      <c r="B12" s="89"/>
      <c r="C12" s="92"/>
      <c r="D12" s="92"/>
      <c r="E12" s="7">
        <v>24992.3</v>
      </c>
      <c r="F12" s="7">
        <v>25146.7</v>
      </c>
      <c r="G12" s="77" t="s">
        <v>19</v>
      </c>
      <c r="H12" s="7">
        <f t="shared" si="0"/>
        <v>154.40000000000146</v>
      </c>
      <c r="I12" s="86"/>
      <c r="J12" s="86"/>
      <c r="K12" s="86"/>
    </row>
    <row r="13" spans="2:11" ht="15.6" thickBot="1" x14ac:dyDescent="0.35">
      <c r="B13" s="90"/>
      <c r="C13" s="93"/>
      <c r="D13" s="93"/>
      <c r="E13" s="77">
        <v>16984.400000000001</v>
      </c>
      <c r="F13" s="77">
        <v>17161.400000000001</v>
      </c>
      <c r="G13" s="77" t="s">
        <v>19</v>
      </c>
      <c r="H13" s="77">
        <f t="shared" si="0"/>
        <v>177</v>
      </c>
      <c r="I13" s="87"/>
      <c r="J13" s="87"/>
      <c r="K13" s="87"/>
    </row>
    <row r="14" spans="2:11" ht="15.6" thickBot="1" x14ac:dyDescent="0.35">
      <c r="B14" s="88">
        <v>45961</v>
      </c>
      <c r="C14" s="91" t="s">
        <v>146</v>
      </c>
      <c r="D14" s="94" t="s">
        <v>188</v>
      </c>
      <c r="E14" s="77">
        <v>19249.099999999999</v>
      </c>
      <c r="F14" s="77">
        <v>19538.5</v>
      </c>
      <c r="G14" s="77" t="s">
        <v>19</v>
      </c>
      <c r="H14" s="77">
        <f t="shared" si="0"/>
        <v>289.40000000000146</v>
      </c>
      <c r="I14" s="85">
        <v>279.58999999999997</v>
      </c>
      <c r="J14" s="85">
        <v>293.52999999999997</v>
      </c>
      <c r="K14" s="85">
        <f>SUM(J14-I14)</f>
        <v>13.939999999999998</v>
      </c>
    </row>
    <row r="15" spans="2:11" ht="15.6" thickBot="1" x14ac:dyDescent="0.35">
      <c r="B15" s="89"/>
      <c r="C15" s="92"/>
      <c r="D15" s="92"/>
      <c r="E15" s="7">
        <v>25146.7</v>
      </c>
      <c r="F15" s="7">
        <v>25586.7</v>
      </c>
      <c r="G15" s="77" t="s">
        <v>19</v>
      </c>
      <c r="H15" s="7">
        <f t="shared" si="0"/>
        <v>440</v>
      </c>
      <c r="I15" s="86"/>
      <c r="J15" s="86"/>
      <c r="K15" s="86"/>
    </row>
    <row r="16" spans="2:11" ht="15.6" thickBot="1" x14ac:dyDescent="0.35">
      <c r="B16" s="90"/>
      <c r="C16" s="93"/>
      <c r="D16" s="93"/>
      <c r="E16" s="77">
        <v>17161.400000000001</v>
      </c>
      <c r="F16" s="77">
        <v>17428.3</v>
      </c>
      <c r="G16" s="77" t="s">
        <v>19</v>
      </c>
      <c r="H16" s="77">
        <f t="shared" si="0"/>
        <v>266.89999999999782</v>
      </c>
      <c r="I16" s="87"/>
      <c r="J16" s="87"/>
      <c r="K16" s="87"/>
    </row>
    <row r="17" spans="2:11" ht="15.6" thickBot="1" x14ac:dyDescent="0.35">
      <c r="B17" s="88">
        <v>46055</v>
      </c>
      <c r="C17" s="91" t="s">
        <v>178</v>
      </c>
      <c r="D17" s="94" t="s">
        <v>187</v>
      </c>
      <c r="E17" s="77">
        <v>19538.5</v>
      </c>
      <c r="F17" s="77">
        <v>19823.599999999999</v>
      </c>
      <c r="G17" s="77" t="s">
        <v>19</v>
      </c>
      <c r="H17" s="77">
        <f t="shared" si="0"/>
        <v>285.09999999999854</v>
      </c>
      <c r="I17" s="85">
        <v>244.44</v>
      </c>
      <c r="J17" s="85">
        <v>256.64999999999998</v>
      </c>
      <c r="K17" s="85">
        <f>SUM(J17-I17)</f>
        <v>12.20999999999998</v>
      </c>
    </row>
    <row r="18" spans="2:11" ht="15.6" thickBot="1" x14ac:dyDescent="0.35">
      <c r="B18" s="89"/>
      <c r="C18" s="92"/>
      <c r="D18" s="92"/>
      <c r="E18" s="7">
        <v>25586.7</v>
      </c>
      <c r="F18" s="7">
        <v>25939.8</v>
      </c>
      <c r="G18" s="77" t="s">
        <v>19</v>
      </c>
      <c r="H18" s="7">
        <f t="shared" si="0"/>
        <v>353.09999999999854</v>
      </c>
      <c r="I18" s="86"/>
      <c r="J18" s="86"/>
      <c r="K18" s="86"/>
    </row>
    <row r="19" spans="2:11" ht="15.6" thickBot="1" x14ac:dyDescent="0.35">
      <c r="B19" s="90"/>
      <c r="C19" s="93"/>
      <c r="D19" s="93"/>
      <c r="E19" s="77">
        <v>17428.3</v>
      </c>
      <c r="F19" s="77">
        <v>17619</v>
      </c>
      <c r="G19" s="77" t="s">
        <v>19</v>
      </c>
      <c r="H19" s="77">
        <f t="shared" si="0"/>
        <v>190.70000000000073</v>
      </c>
      <c r="I19" s="87"/>
      <c r="J19" s="87"/>
      <c r="K19" s="87"/>
    </row>
    <row r="20" spans="2:11" ht="15.6" thickBot="1" x14ac:dyDescent="0.35">
      <c r="B20" s="88"/>
      <c r="C20" s="91"/>
      <c r="D20" s="94"/>
      <c r="E20" s="77"/>
      <c r="F20" s="77"/>
      <c r="G20" s="77"/>
      <c r="H20" s="77">
        <f t="shared" si="0"/>
        <v>0</v>
      </c>
      <c r="I20" s="85"/>
      <c r="J20" s="85"/>
      <c r="K20" s="85"/>
    </row>
    <row r="21" spans="2:11" ht="15.6" thickBot="1" x14ac:dyDescent="0.35">
      <c r="B21" s="89"/>
      <c r="C21" s="92"/>
      <c r="D21" s="92"/>
      <c r="E21" s="7"/>
      <c r="F21" s="7"/>
      <c r="G21" s="77"/>
      <c r="H21" s="7">
        <f t="shared" si="0"/>
        <v>0</v>
      </c>
      <c r="I21" s="86"/>
      <c r="J21" s="86"/>
      <c r="K21" s="86"/>
    </row>
    <row r="22" spans="2:11" ht="15.6" thickBot="1" x14ac:dyDescent="0.35">
      <c r="B22" s="90"/>
      <c r="C22" s="93"/>
      <c r="D22" s="93"/>
      <c r="E22" s="77"/>
      <c r="F22" s="77"/>
      <c r="G22" s="77"/>
      <c r="H22" s="77">
        <f t="shared" si="0"/>
        <v>0</v>
      </c>
      <c r="I22" s="87"/>
      <c r="J22" s="87"/>
      <c r="K22" s="87"/>
    </row>
    <row r="23" spans="2:11" ht="16.2" thickBot="1" x14ac:dyDescent="0.35">
      <c r="B23" s="95" t="s">
        <v>4</v>
      </c>
      <c r="C23" s="96"/>
      <c r="D23" s="96"/>
      <c r="E23" s="96"/>
      <c r="F23" s="96"/>
      <c r="G23" s="96"/>
      <c r="H23" s="97"/>
      <c r="I23" s="27">
        <f>SUM(I8:I22)</f>
        <v>1004.25</v>
      </c>
      <c r="J23" s="4">
        <f>SUM(J8:J22)</f>
        <v>1054.25</v>
      </c>
      <c r="K23" s="4">
        <f>SUM(K8:K22)</f>
        <v>49.999999999999943</v>
      </c>
    </row>
  </sheetData>
  <mergeCells count="34">
    <mergeCell ref="B23:H23"/>
    <mergeCell ref="B20:B22"/>
    <mergeCell ref="C20:C22"/>
    <mergeCell ref="D20:D22"/>
    <mergeCell ref="I20:I22"/>
    <mergeCell ref="J20:J22"/>
    <mergeCell ref="K20:K22"/>
    <mergeCell ref="B17:B19"/>
    <mergeCell ref="C17:C19"/>
    <mergeCell ref="D17:D19"/>
    <mergeCell ref="I17:I19"/>
    <mergeCell ref="J17:J19"/>
    <mergeCell ref="K17:K19"/>
    <mergeCell ref="B14:B16"/>
    <mergeCell ref="C14:C16"/>
    <mergeCell ref="D14:D16"/>
    <mergeCell ref="I14:I16"/>
    <mergeCell ref="J14:J16"/>
    <mergeCell ref="B3:C3"/>
    <mergeCell ref="B4:C4"/>
    <mergeCell ref="B5:C5"/>
    <mergeCell ref="K14:K16"/>
    <mergeCell ref="K8:K10"/>
    <mergeCell ref="B11:B13"/>
    <mergeCell ref="C11:C13"/>
    <mergeCell ref="D11:D13"/>
    <mergeCell ref="I11:I13"/>
    <mergeCell ref="J11:J13"/>
    <mergeCell ref="K11:K13"/>
    <mergeCell ref="B8:B10"/>
    <mergeCell ref="C8:C10"/>
    <mergeCell ref="D8:D10"/>
    <mergeCell ref="I8:I10"/>
    <mergeCell ref="J8:J10"/>
  </mergeCells>
  <pageMargins left="0.7" right="0.7" top="0.75" bottom="0.75" header="0.3" footer="0.3"/>
  <pageSetup paperSize="9" orientation="portrait" r:id="rId1"/>
  <headerFooter>
    <oddHeader>&amp;C&amp;"Calibri"&amp;12&amp;K000000OFFICIAL&amp;1#</oddHeader>
  </headerFooter>
  <ignoredErrors>
    <ignoredError sqref="D8:D19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3A01E-96FC-4C59-92A3-5B7A6503AD6D}">
  <dimension ref="B3:K21"/>
  <sheetViews>
    <sheetView topLeftCell="B12" zoomScaleNormal="100" workbookViewId="0">
      <selection activeCell="M10" sqref="M10"/>
    </sheetView>
  </sheetViews>
  <sheetFormatPr defaultRowHeight="14.4" x14ac:dyDescent="0.3"/>
  <cols>
    <col min="2" max="2" width="13.33203125" customWidth="1"/>
    <col min="3" max="3" width="22.77734375" customWidth="1"/>
    <col min="4" max="6" width="16.77734375" customWidth="1"/>
    <col min="7" max="7" width="18.77734375" customWidth="1"/>
    <col min="8" max="8" width="16.77734375" customWidth="1"/>
    <col min="9" max="9" width="12.88671875" customWidth="1"/>
    <col min="10" max="11" width="12.77734375" customWidth="1"/>
  </cols>
  <sheetData>
    <row r="3" spans="2:11" ht="15.6" x14ac:dyDescent="0.3">
      <c r="B3" s="82" t="s">
        <v>6</v>
      </c>
      <c r="C3" s="82"/>
    </row>
    <row r="4" spans="2:11" ht="15.6" x14ac:dyDescent="0.3">
      <c r="B4" s="83" t="s">
        <v>27</v>
      </c>
      <c r="C4" s="83"/>
    </row>
    <row r="5" spans="2:11" ht="15" x14ac:dyDescent="0.3">
      <c r="B5" s="121" t="s">
        <v>7</v>
      </c>
      <c r="C5" s="121"/>
    </row>
    <row r="6" spans="2:11" ht="15" thickBot="1" x14ac:dyDescent="0.35"/>
    <row r="7" spans="2:11" ht="16.2" thickBot="1" x14ac:dyDescent="0.35">
      <c r="B7" s="1" t="s">
        <v>15</v>
      </c>
      <c r="C7" s="1" t="s">
        <v>3</v>
      </c>
      <c r="D7" s="2" t="s">
        <v>16</v>
      </c>
      <c r="E7" s="2" t="s">
        <v>2</v>
      </c>
      <c r="F7" s="2" t="s">
        <v>0</v>
      </c>
      <c r="G7" s="2" t="s">
        <v>21</v>
      </c>
      <c r="H7" s="2" t="s">
        <v>26</v>
      </c>
      <c r="I7" s="3" t="s">
        <v>1</v>
      </c>
      <c r="J7" s="3" t="s">
        <v>11</v>
      </c>
      <c r="K7" s="3" t="s">
        <v>20</v>
      </c>
    </row>
    <row r="8" spans="2:11" ht="15.6" thickBot="1" x14ac:dyDescent="0.35">
      <c r="B8" s="37">
        <v>45726</v>
      </c>
      <c r="C8" s="7" t="s">
        <v>62</v>
      </c>
      <c r="D8" s="39" t="s">
        <v>61</v>
      </c>
      <c r="E8" s="31">
        <v>135407</v>
      </c>
      <c r="F8" s="31">
        <v>138161</v>
      </c>
      <c r="G8" s="8" t="s">
        <v>24</v>
      </c>
      <c r="H8" s="32">
        <f t="shared" ref="H8:H19" si="0">SUM(F8-E8)</f>
        <v>2754</v>
      </c>
      <c r="I8" s="8">
        <v>761.33</v>
      </c>
      <c r="J8" s="8">
        <v>911.96</v>
      </c>
      <c r="K8" s="30">
        <f t="shared" ref="K8:K19" si="1">SUM(J8-I8)</f>
        <v>150.63</v>
      </c>
    </row>
    <row r="9" spans="2:11" ht="16.2" thickBot="1" x14ac:dyDescent="0.35">
      <c r="B9" s="34">
        <v>45764</v>
      </c>
      <c r="C9" s="7" t="s">
        <v>76</v>
      </c>
      <c r="D9" s="39" t="s">
        <v>77</v>
      </c>
      <c r="E9" s="31">
        <v>138161</v>
      </c>
      <c r="F9" s="31">
        <v>144466</v>
      </c>
      <c r="G9" s="8" t="s">
        <v>78</v>
      </c>
      <c r="H9" s="32">
        <f t="shared" si="0"/>
        <v>6305</v>
      </c>
      <c r="I9" s="8">
        <v>1586.13</v>
      </c>
      <c r="J9" s="8">
        <v>1901.19</v>
      </c>
      <c r="K9" s="30">
        <f t="shared" si="1"/>
        <v>315.05999999999995</v>
      </c>
    </row>
    <row r="10" spans="2:11" ht="16.2" thickBot="1" x14ac:dyDescent="0.35">
      <c r="B10" s="34">
        <v>45790</v>
      </c>
      <c r="C10" s="7" t="s">
        <v>90</v>
      </c>
      <c r="D10" s="39" t="s">
        <v>91</v>
      </c>
      <c r="E10" s="31">
        <v>144466</v>
      </c>
      <c r="F10" s="31">
        <v>147251</v>
      </c>
      <c r="G10" s="8" t="s">
        <v>24</v>
      </c>
      <c r="H10" s="32">
        <f t="shared" si="0"/>
        <v>2785</v>
      </c>
      <c r="I10" s="8">
        <v>770.72</v>
      </c>
      <c r="J10" s="8">
        <v>923.3</v>
      </c>
      <c r="K10" s="30">
        <f t="shared" si="1"/>
        <v>152.57999999999993</v>
      </c>
    </row>
    <row r="11" spans="2:11" ht="16.2" thickBot="1" x14ac:dyDescent="0.35">
      <c r="B11" s="34">
        <v>45817</v>
      </c>
      <c r="C11" s="7" t="s">
        <v>97</v>
      </c>
      <c r="D11" s="39" t="s">
        <v>100</v>
      </c>
      <c r="E11" s="31">
        <v>147251</v>
      </c>
      <c r="F11" s="31">
        <v>149905</v>
      </c>
      <c r="G11" s="8" t="s">
        <v>24</v>
      </c>
      <c r="H11" s="32">
        <f t="shared" si="0"/>
        <v>2654</v>
      </c>
      <c r="I11" s="8">
        <v>738.41</v>
      </c>
      <c r="J11" s="8">
        <v>884.54</v>
      </c>
      <c r="K11" s="30">
        <f t="shared" si="1"/>
        <v>146.13</v>
      </c>
    </row>
    <row r="12" spans="2:11" ht="15.6" thickBot="1" x14ac:dyDescent="0.35">
      <c r="B12" s="37">
        <v>45846</v>
      </c>
      <c r="C12" s="7" t="s">
        <v>103</v>
      </c>
      <c r="D12" s="39" t="s">
        <v>105</v>
      </c>
      <c r="E12" s="31">
        <v>149905</v>
      </c>
      <c r="F12" s="31">
        <v>153542</v>
      </c>
      <c r="G12" s="8" t="s">
        <v>78</v>
      </c>
      <c r="H12" s="32">
        <f t="shared" si="0"/>
        <v>3637</v>
      </c>
      <c r="I12" s="8">
        <v>1053.01</v>
      </c>
      <c r="J12" s="8">
        <v>1242.8399999999999</v>
      </c>
      <c r="K12" s="30">
        <f t="shared" si="1"/>
        <v>189.82999999999993</v>
      </c>
    </row>
    <row r="13" spans="2:11" ht="16.2" thickBot="1" x14ac:dyDescent="0.35">
      <c r="B13" s="34">
        <v>45877</v>
      </c>
      <c r="C13" s="7" t="s">
        <v>120</v>
      </c>
      <c r="D13" s="39" t="s">
        <v>121</v>
      </c>
      <c r="E13" s="31">
        <v>153542</v>
      </c>
      <c r="F13" s="31">
        <v>156176</v>
      </c>
      <c r="G13" s="8" t="s">
        <v>24</v>
      </c>
      <c r="H13" s="32">
        <f t="shared" si="0"/>
        <v>2634</v>
      </c>
      <c r="I13" s="8">
        <v>1720.9</v>
      </c>
      <c r="J13" s="8">
        <v>1866.05</v>
      </c>
      <c r="K13" s="30">
        <f t="shared" si="1"/>
        <v>145.14999999999986</v>
      </c>
    </row>
    <row r="14" spans="2:11" ht="16.2" thickBot="1" x14ac:dyDescent="0.35">
      <c r="B14" s="34">
        <v>45908</v>
      </c>
      <c r="C14" s="7" t="s">
        <v>128</v>
      </c>
      <c r="D14" s="39" t="s">
        <v>131</v>
      </c>
      <c r="E14" s="31">
        <v>156176</v>
      </c>
      <c r="F14" s="31">
        <v>159203</v>
      </c>
      <c r="G14" s="8" t="s">
        <v>78</v>
      </c>
      <c r="H14" s="32">
        <f t="shared" si="0"/>
        <v>3027</v>
      </c>
      <c r="I14" s="8">
        <v>822.38</v>
      </c>
      <c r="J14" s="8">
        <v>986.85</v>
      </c>
      <c r="K14" s="30">
        <f t="shared" si="1"/>
        <v>164.47000000000003</v>
      </c>
    </row>
    <row r="15" spans="2:11" ht="16.2" thickBot="1" x14ac:dyDescent="0.35">
      <c r="B15" s="34">
        <v>45930</v>
      </c>
      <c r="C15" s="7" t="s">
        <v>135</v>
      </c>
      <c r="D15" s="39" t="s">
        <v>137</v>
      </c>
      <c r="E15" s="31">
        <v>159203</v>
      </c>
      <c r="F15" s="31">
        <v>161938</v>
      </c>
      <c r="G15" s="8" t="s">
        <v>24</v>
      </c>
      <c r="H15" s="32">
        <f t="shared" si="0"/>
        <v>2735</v>
      </c>
      <c r="I15" s="8">
        <v>748.72</v>
      </c>
      <c r="J15" s="8">
        <v>898.46</v>
      </c>
      <c r="K15" s="30">
        <f t="shared" si="1"/>
        <v>149.74</v>
      </c>
    </row>
    <row r="16" spans="2:11" ht="15.6" thickBot="1" x14ac:dyDescent="0.35">
      <c r="B16" s="37">
        <v>45971</v>
      </c>
      <c r="C16" s="7" t="s">
        <v>153</v>
      </c>
      <c r="D16" s="39" t="s">
        <v>155</v>
      </c>
      <c r="E16" s="31">
        <v>161938</v>
      </c>
      <c r="F16" s="31">
        <v>165092</v>
      </c>
      <c r="G16" s="8" t="s">
        <v>24</v>
      </c>
      <c r="H16" s="32">
        <f t="shared" si="0"/>
        <v>3154</v>
      </c>
      <c r="I16" s="8">
        <v>859.61</v>
      </c>
      <c r="J16" s="8">
        <v>1031.53</v>
      </c>
      <c r="K16" s="30">
        <f t="shared" si="1"/>
        <v>171.91999999999996</v>
      </c>
    </row>
    <row r="17" spans="2:11" ht="15.6" thickBot="1" x14ac:dyDescent="0.35">
      <c r="B17" s="37">
        <v>45999</v>
      </c>
      <c r="C17" s="7" t="s">
        <v>161</v>
      </c>
      <c r="D17" s="39" t="s">
        <v>164</v>
      </c>
      <c r="E17" s="31">
        <v>165092</v>
      </c>
      <c r="F17" s="31">
        <v>165878</v>
      </c>
      <c r="G17" s="8" t="s">
        <v>78</v>
      </c>
      <c r="H17" s="32">
        <f t="shared" si="0"/>
        <v>786</v>
      </c>
      <c r="I17" s="8">
        <v>266.02999999999997</v>
      </c>
      <c r="J17" s="8">
        <v>279.33</v>
      </c>
      <c r="K17" s="30">
        <f t="shared" si="1"/>
        <v>13.300000000000011</v>
      </c>
    </row>
    <row r="18" spans="2:11" ht="15.6" thickBot="1" x14ac:dyDescent="0.35">
      <c r="B18" s="41">
        <v>46030</v>
      </c>
      <c r="C18" s="7" t="s">
        <v>171</v>
      </c>
      <c r="D18" s="39" t="s">
        <v>174</v>
      </c>
      <c r="E18" s="31">
        <v>165878</v>
      </c>
      <c r="F18" s="31">
        <v>168850</v>
      </c>
      <c r="G18" s="8" t="s">
        <v>24</v>
      </c>
      <c r="H18" s="32">
        <f t="shared" si="0"/>
        <v>2972</v>
      </c>
      <c r="I18" s="8">
        <v>812.23</v>
      </c>
      <c r="J18" s="8">
        <v>974.68</v>
      </c>
      <c r="K18" s="30">
        <f t="shared" si="1"/>
        <v>162.44999999999993</v>
      </c>
    </row>
    <row r="19" spans="2:11" ht="15.6" thickBot="1" x14ac:dyDescent="0.35">
      <c r="B19" s="41">
        <v>46062</v>
      </c>
      <c r="C19" s="7" t="s">
        <v>183</v>
      </c>
      <c r="D19" s="39" t="s">
        <v>184</v>
      </c>
      <c r="E19" s="31">
        <v>168850</v>
      </c>
      <c r="F19" s="31">
        <v>172252</v>
      </c>
      <c r="G19" s="8" t="s">
        <v>24</v>
      </c>
      <c r="H19" s="32">
        <f t="shared" si="0"/>
        <v>3402</v>
      </c>
      <c r="I19" s="8">
        <v>917.96</v>
      </c>
      <c r="J19" s="8">
        <v>1101.55</v>
      </c>
      <c r="K19" s="30">
        <f t="shared" si="1"/>
        <v>183.58999999999992</v>
      </c>
    </row>
    <row r="20" spans="2:11" ht="16.2" thickBot="1" x14ac:dyDescent="0.35">
      <c r="B20" s="33"/>
      <c r="C20" s="47"/>
      <c r="D20" s="5"/>
      <c r="E20" s="31"/>
      <c r="F20" s="31"/>
      <c r="G20" s="8"/>
      <c r="H20" s="32"/>
      <c r="I20" s="8">
        <v>0</v>
      </c>
      <c r="J20" s="8">
        <v>0</v>
      </c>
      <c r="K20" s="30">
        <f t="shared" ref="K20" si="2">SUM(J20-I20)</f>
        <v>0</v>
      </c>
    </row>
    <row r="21" spans="2:11" ht="16.2" thickBot="1" x14ac:dyDescent="0.35">
      <c r="B21" s="95" t="s">
        <v>4</v>
      </c>
      <c r="C21" s="96"/>
      <c r="D21" s="96"/>
      <c r="E21" s="96"/>
      <c r="F21" s="96"/>
      <c r="G21" s="96"/>
      <c r="H21" s="97"/>
      <c r="I21" s="4">
        <f>SUM(I8:I20)</f>
        <v>11057.43</v>
      </c>
      <c r="J21" s="4">
        <f>SUM(J8:J20)</f>
        <v>13002.279999999999</v>
      </c>
      <c r="K21" s="4">
        <f>SUM(K8:K20)</f>
        <v>1944.8499999999997</v>
      </c>
    </row>
  </sheetData>
  <autoFilter ref="B7:K21" xr:uid="{43E3A01E-96FC-4C59-92A3-5B7A6503AD6D}"/>
  <mergeCells count="4">
    <mergeCell ref="B21:H21"/>
    <mergeCell ref="B3:C3"/>
    <mergeCell ref="B4:C4"/>
    <mergeCell ref="B5:C5"/>
  </mergeCells>
  <pageMargins left="0.7" right="0.7" top="0.75" bottom="0.75" header="0.3" footer="0.3"/>
  <pageSetup paperSize="9" orientation="portrait" r:id="rId1"/>
  <headerFooter>
    <oddHeader>&amp;C&amp;"Calibri"&amp;12&amp;K000000OFFICIAL&amp;1#</oddHeader>
  </headerFooter>
  <ignoredErrors>
    <ignoredError sqref="D8:D19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33ECB-A305-4EB9-B909-738E6F084604}">
  <dimension ref="B3:K38"/>
  <sheetViews>
    <sheetView topLeftCell="B28" workbookViewId="0">
      <selection activeCell="K39" sqref="K39"/>
    </sheetView>
  </sheetViews>
  <sheetFormatPr defaultRowHeight="14.4" x14ac:dyDescent="0.3"/>
  <cols>
    <col min="2" max="2" width="14.77734375" customWidth="1"/>
    <col min="3" max="3" width="22.77734375" customWidth="1"/>
    <col min="4" max="6" width="16.77734375" customWidth="1"/>
    <col min="7" max="7" width="18.77734375" customWidth="1"/>
    <col min="8" max="8" width="16.77734375" customWidth="1"/>
    <col min="9" max="11" width="12.77734375" customWidth="1"/>
  </cols>
  <sheetData>
    <row r="3" spans="2:11" ht="15.6" x14ac:dyDescent="0.3">
      <c r="B3" s="82" t="s">
        <v>6</v>
      </c>
      <c r="C3" s="82"/>
    </row>
    <row r="4" spans="2:11" ht="15.6" x14ac:dyDescent="0.3">
      <c r="B4" s="83" t="s">
        <v>34</v>
      </c>
      <c r="C4" s="83"/>
    </row>
    <row r="5" spans="2:11" ht="15" x14ac:dyDescent="0.3">
      <c r="B5" s="121" t="s">
        <v>7</v>
      </c>
      <c r="C5" s="121"/>
    </row>
    <row r="6" spans="2:11" ht="15" thickBot="1" x14ac:dyDescent="0.35"/>
    <row r="7" spans="2:11" ht="16.2" thickBot="1" x14ac:dyDescent="0.35">
      <c r="B7" s="1" t="s">
        <v>15</v>
      </c>
      <c r="C7" s="1" t="s">
        <v>3</v>
      </c>
      <c r="D7" s="2" t="s">
        <v>16</v>
      </c>
      <c r="E7" s="2" t="s">
        <v>2</v>
      </c>
      <c r="F7" s="2" t="s">
        <v>0</v>
      </c>
      <c r="G7" s="2" t="s">
        <v>21</v>
      </c>
      <c r="H7" s="2" t="s">
        <v>31</v>
      </c>
      <c r="I7" s="3" t="s">
        <v>1</v>
      </c>
      <c r="J7" s="3" t="s">
        <v>11</v>
      </c>
      <c r="K7" s="3" t="s">
        <v>20</v>
      </c>
    </row>
    <row r="8" spans="2:11" ht="15.6" thickBot="1" x14ac:dyDescent="0.35">
      <c r="B8" s="124">
        <v>45691</v>
      </c>
      <c r="C8" s="101" t="s">
        <v>46</v>
      </c>
      <c r="D8" s="103" t="s">
        <v>52</v>
      </c>
      <c r="E8" s="42">
        <v>45219.7</v>
      </c>
      <c r="F8" s="42">
        <v>45743.6</v>
      </c>
      <c r="G8" s="21" t="s">
        <v>19</v>
      </c>
      <c r="H8" s="25">
        <f t="shared" ref="H8:H11" si="0">SUM(F8-E8)</f>
        <v>523.90000000000146</v>
      </c>
      <c r="I8" s="85">
        <v>211.28</v>
      </c>
      <c r="J8" s="122">
        <v>221.76</v>
      </c>
      <c r="K8" s="122">
        <f>SUM(J8-I8)</f>
        <v>10.47999999999999</v>
      </c>
    </row>
    <row r="9" spans="2:11" ht="15.6" thickBot="1" x14ac:dyDescent="0.35">
      <c r="B9" s="125"/>
      <c r="C9" s="102"/>
      <c r="D9" s="102"/>
      <c r="E9" s="42">
        <v>27518.2</v>
      </c>
      <c r="F9" s="42">
        <v>27763.5</v>
      </c>
      <c r="G9" s="21" t="s">
        <v>19</v>
      </c>
      <c r="H9" s="25">
        <f t="shared" si="0"/>
        <v>245.29999999999927</v>
      </c>
      <c r="I9" s="87"/>
      <c r="J9" s="123"/>
      <c r="K9" s="123"/>
    </row>
    <row r="10" spans="2:11" ht="15.6" thickBot="1" x14ac:dyDescent="0.35">
      <c r="B10" s="124">
        <v>45716</v>
      </c>
      <c r="C10" s="101" t="s">
        <v>58</v>
      </c>
      <c r="D10" s="103" t="s">
        <v>59</v>
      </c>
      <c r="E10" s="42">
        <v>45743.6</v>
      </c>
      <c r="F10" s="42">
        <v>46124.7</v>
      </c>
      <c r="G10" s="21" t="s">
        <v>19</v>
      </c>
      <c r="H10" s="25">
        <f t="shared" si="0"/>
        <v>381.09999999999854</v>
      </c>
      <c r="I10" s="85">
        <v>164.3</v>
      </c>
      <c r="J10" s="122">
        <v>172.52</v>
      </c>
      <c r="K10" s="122">
        <f>SUM(J10-I10)</f>
        <v>8.2199999999999989</v>
      </c>
    </row>
    <row r="11" spans="2:11" ht="15.6" thickBot="1" x14ac:dyDescent="0.35">
      <c r="B11" s="125"/>
      <c r="C11" s="102"/>
      <c r="D11" s="102"/>
      <c r="E11" s="42">
        <v>27763.5</v>
      </c>
      <c r="F11" s="42">
        <v>27964</v>
      </c>
      <c r="G11" s="21" t="s">
        <v>19</v>
      </c>
      <c r="H11" s="25">
        <f t="shared" si="0"/>
        <v>200.5</v>
      </c>
      <c r="I11" s="87"/>
      <c r="J11" s="123"/>
      <c r="K11" s="123"/>
    </row>
    <row r="12" spans="2:11" ht="15.6" thickBot="1" x14ac:dyDescent="0.35">
      <c r="B12" s="124">
        <v>45717</v>
      </c>
      <c r="C12" s="101" t="s">
        <v>65</v>
      </c>
      <c r="D12" s="103" t="s">
        <v>68</v>
      </c>
      <c r="E12" s="42">
        <v>46124.7</v>
      </c>
      <c r="F12" s="42">
        <v>46390.5</v>
      </c>
      <c r="G12" s="21" t="s">
        <v>19</v>
      </c>
      <c r="H12" s="25">
        <f t="shared" ref="H12:H31" si="1">SUM(F12-E12)</f>
        <v>265.80000000000291</v>
      </c>
      <c r="I12" s="85">
        <v>138.99</v>
      </c>
      <c r="J12" s="122">
        <v>145.94</v>
      </c>
      <c r="K12" s="122">
        <f>SUM(J12-I12)</f>
        <v>6.9499999999999886</v>
      </c>
    </row>
    <row r="13" spans="2:11" ht="15.6" thickBot="1" x14ac:dyDescent="0.35">
      <c r="B13" s="125"/>
      <c r="C13" s="102"/>
      <c r="D13" s="102"/>
      <c r="E13" s="42">
        <v>27964</v>
      </c>
      <c r="F13" s="42">
        <v>28147.7</v>
      </c>
      <c r="G13" s="21" t="s">
        <v>19</v>
      </c>
      <c r="H13" s="25">
        <f t="shared" si="1"/>
        <v>183.70000000000073</v>
      </c>
      <c r="I13" s="87"/>
      <c r="J13" s="123"/>
      <c r="K13" s="123"/>
    </row>
    <row r="14" spans="2:11" ht="15.6" thickBot="1" x14ac:dyDescent="0.35">
      <c r="B14" s="124">
        <v>45778</v>
      </c>
      <c r="C14" s="101" t="s">
        <v>80</v>
      </c>
      <c r="D14" s="103" t="s">
        <v>81</v>
      </c>
      <c r="E14" s="42">
        <v>46390.5</v>
      </c>
      <c r="F14" s="42">
        <v>46573.5</v>
      </c>
      <c r="G14" s="21" t="s">
        <v>19</v>
      </c>
      <c r="H14" s="25">
        <f t="shared" si="1"/>
        <v>183</v>
      </c>
      <c r="I14" s="85">
        <v>107.93</v>
      </c>
      <c r="J14" s="122">
        <v>113.33</v>
      </c>
      <c r="K14" s="122">
        <f>SUM(J14-I14)</f>
        <v>5.3999999999999915</v>
      </c>
    </row>
    <row r="15" spans="2:11" ht="15.6" thickBot="1" x14ac:dyDescent="0.35">
      <c r="B15" s="125"/>
      <c r="C15" s="102"/>
      <c r="D15" s="102"/>
      <c r="E15" s="42">
        <v>28147.7</v>
      </c>
      <c r="F15" s="42">
        <v>28274</v>
      </c>
      <c r="G15" s="21" t="s">
        <v>19</v>
      </c>
      <c r="H15" s="25">
        <f t="shared" si="1"/>
        <v>126.29999999999927</v>
      </c>
      <c r="I15" s="87"/>
      <c r="J15" s="123"/>
      <c r="K15" s="123"/>
    </row>
    <row r="16" spans="2:11" ht="15.6" thickBot="1" x14ac:dyDescent="0.35">
      <c r="B16" s="124">
        <v>45812</v>
      </c>
      <c r="C16" s="101" t="s">
        <v>92</v>
      </c>
      <c r="D16" s="103" t="s">
        <v>96</v>
      </c>
      <c r="E16" s="42">
        <v>46573.5</v>
      </c>
      <c r="F16" s="42">
        <v>46739.4</v>
      </c>
      <c r="G16" s="21" t="s">
        <v>19</v>
      </c>
      <c r="H16" s="25">
        <f t="shared" si="1"/>
        <v>165.90000000000146</v>
      </c>
      <c r="I16" s="85">
        <v>99.76</v>
      </c>
      <c r="J16" s="122">
        <v>104.75</v>
      </c>
      <c r="K16" s="122">
        <f>SUM(J16-I16)</f>
        <v>4.9899999999999949</v>
      </c>
    </row>
    <row r="17" spans="2:11" ht="15.6" thickBot="1" x14ac:dyDescent="0.35">
      <c r="B17" s="125"/>
      <c r="C17" s="102"/>
      <c r="D17" s="102"/>
      <c r="E17" s="42">
        <v>28274</v>
      </c>
      <c r="F17" s="42">
        <v>28373.599999999999</v>
      </c>
      <c r="G17" s="21" t="s">
        <v>19</v>
      </c>
      <c r="H17" s="25">
        <f t="shared" si="1"/>
        <v>99.599999999998545</v>
      </c>
      <c r="I17" s="87"/>
      <c r="J17" s="123"/>
      <c r="K17" s="123"/>
    </row>
    <row r="18" spans="2:11" ht="15.6" thickBot="1" x14ac:dyDescent="0.35">
      <c r="B18" s="124">
        <v>45838</v>
      </c>
      <c r="C18" s="101" t="s">
        <v>101</v>
      </c>
      <c r="D18" s="103" t="s">
        <v>106</v>
      </c>
      <c r="E18" s="42">
        <v>46739.4</v>
      </c>
      <c r="F18" s="42">
        <v>46885</v>
      </c>
      <c r="G18" s="21" t="s">
        <v>19</v>
      </c>
      <c r="H18" s="25">
        <f t="shared" si="1"/>
        <v>145.59999999999854</v>
      </c>
      <c r="I18" s="85">
        <v>87.43</v>
      </c>
      <c r="J18" s="122">
        <v>91.8</v>
      </c>
      <c r="K18" s="122">
        <f>SUM(J18-I18)</f>
        <v>4.3699999999999903</v>
      </c>
    </row>
    <row r="19" spans="2:11" ht="15.6" thickBot="1" x14ac:dyDescent="0.35">
      <c r="B19" s="125"/>
      <c r="C19" s="102"/>
      <c r="D19" s="102"/>
      <c r="E19" s="42">
        <v>28373.599999999999</v>
      </c>
      <c r="F19" s="42">
        <v>28457.8</v>
      </c>
      <c r="G19" s="21" t="s">
        <v>19</v>
      </c>
      <c r="H19" s="25">
        <f t="shared" si="1"/>
        <v>84.200000000000728</v>
      </c>
      <c r="I19" s="87"/>
      <c r="J19" s="123"/>
      <c r="K19" s="123"/>
    </row>
    <row r="20" spans="2:11" ht="15.6" thickBot="1" x14ac:dyDescent="0.35">
      <c r="B20" s="124">
        <v>45869</v>
      </c>
      <c r="C20" s="126" t="s">
        <v>110</v>
      </c>
      <c r="D20" s="103" t="s">
        <v>111</v>
      </c>
      <c r="E20" s="42">
        <v>46885</v>
      </c>
      <c r="F20" s="42">
        <v>47034.400000000001</v>
      </c>
      <c r="G20" s="21" t="s">
        <v>19</v>
      </c>
      <c r="H20" s="25">
        <f t="shared" si="1"/>
        <v>149.40000000000146</v>
      </c>
      <c r="I20" s="85">
        <v>94.54</v>
      </c>
      <c r="J20" s="122">
        <v>99.26</v>
      </c>
      <c r="K20" s="122">
        <f>SUM(J20-I20)</f>
        <v>4.7199999999999989</v>
      </c>
    </row>
    <row r="21" spans="2:11" ht="15.6" thickBot="1" x14ac:dyDescent="0.35">
      <c r="B21" s="125"/>
      <c r="C21" s="102"/>
      <c r="D21" s="102"/>
      <c r="E21" s="42">
        <v>28457.8</v>
      </c>
      <c r="F21" s="42">
        <v>28550.5</v>
      </c>
      <c r="G21" s="21" t="s">
        <v>19</v>
      </c>
      <c r="H21" s="25">
        <f t="shared" si="1"/>
        <v>92.700000000000728</v>
      </c>
      <c r="I21" s="87"/>
      <c r="J21" s="123"/>
      <c r="K21" s="123"/>
    </row>
    <row r="22" spans="2:11" ht="15.6" thickBot="1" x14ac:dyDescent="0.35">
      <c r="B22" s="124">
        <v>45901</v>
      </c>
      <c r="C22" s="126" t="s">
        <v>124</v>
      </c>
      <c r="D22" s="103" t="s">
        <v>126</v>
      </c>
      <c r="E22" s="42">
        <v>47034.400000000001</v>
      </c>
      <c r="F22" s="42">
        <v>47199.5</v>
      </c>
      <c r="G22" s="21" t="s">
        <v>19</v>
      </c>
      <c r="H22" s="25">
        <f t="shared" si="1"/>
        <v>165.09999999999854</v>
      </c>
      <c r="I22" s="85">
        <v>101.32</v>
      </c>
      <c r="J22" s="122">
        <v>106.39</v>
      </c>
      <c r="K22" s="122">
        <f>SUM(J22-I22)</f>
        <v>5.0700000000000074</v>
      </c>
    </row>
    <row r="23" spans="2:11" ht="15.6" thickBot="1" x14ac:dyDescent="0.35">
      <c r="B23" s="125"/>
      <c r="C23" s="102"/>
      <c r="D23" s="102"/>
      <c r="E23" s="13">
        <v>28550.5</v>
      </c>
      <c r="F23" s="42">
        <v>28659</v>
      </c>
      <c r="G23" s="21" t="s">
        <v>19</v>
      </c>
      <c r="H23" s="25">
        <f t="shared" si="1"/>
        <v>108.5</v>
      </c>
      <c r="I23" s="87"/>
      <c r="J23" s="123"/>
      <c r="K23" s="123"/>
    </row>
    <row r="24" spans="2:11" ht="15.6" thickBot="1" x14ac:dyDescent="0.35">
      <c r="B24" s="124">
        <v>45930</v>
      </c>
      <c r="C24" s="126" t="s">
        <v>132</v>
      </c>
      <c r="D24" s="103" t="s">
        <v>134</v>
      </c>
      <c r="E24" s="42">
        <v>47199.5</v>
      </c>
      <c r="F24" s="42">
        <v>47381.9</v>
      </c>
      <c r="G24" s="21" t="s">
        <v>19</v>
      </c>
      <c r="H24" s="25">
        <f t="shared" si="1"/>
        <v>182.40000000000146</v>
      </c>
      <c r="I24" s="85">
        <v>107.39</v>
      </c>
      <c r="J24" s="122">
        <v>112.76</v>
      </c>
      <c r="K24" s="122">
        <f>SUM(J24-I24)</f>
        <v>5.3700000000000045</v>
      </c>
    </row>
    <row r="25" spans="2:11" ht="15.6" thickBot="1" x14ac:dyDescent="0.35">
      <c r="B25" s="125"/>
      <c r="C25" s="102"/>
      <c r="D25" s="102"/>
      <c r="E25" s="42">
        <v>28659</v>
      </c>
      <c r="F25" s="42">
        <v>28783.3</v>
      </c>
      <c r="G25" s="21" t="s">
        <v>19</v>
      </c>
      <c r="H25" s="25">
        <f t="shared" si="1"/>
        <v>124.29999999999927</v>
      </c>
      <c r="I25" s="87"/>
      <c r="J25" s="123"/>
      <c r="K25" s="123"/>
    </row>
    <row r="26" spans="2:11" ht="15.6" thickBot="1" x14ac:dyDescent="0.35">
      <c r="B26" s="124">
        <v>45961</v>
      </c>
      <c r="C26" s="126" t="s">
        <v>144</v>
      </c>
      <c r="D26" s="103" t="s">
        <v>148</v>
      </c>
      <c r="E26" s="42">
        <v>47381.9</v>
      </c>
      <c r="F26" s="42">
        <v>47633.8</v>
      </c>
      <c r="G26" s="21" t="s">
        <v>19</v>
      </c>
      <c r="H26" s="25">
        <f t="shared" si="1"/>
        <v>251.90000000000146</v>
      </c>
      <c r="I26" s="85">
        <v>131.04</v>
      </c>
      <c r="J26" s="122">
        <v>137.59</v>
      </c>
      <c r="K26" s="122">
        <f>SUM(J26-I26)</f>
        <v>6.5500000000000114</v>
      </c>
    </row>
    <row r="27" spans="2:11" ht="15.6" thickBot="1" x14ac:dyDescent="0.35">
      <c r="B27" s="125"/>
      <c r="C27" s="102"/>
      <c r="D27" s="102"/>
      <c r="E27" s="42">
        <v>28783.3</v>
      </c>
      <c r="F27" s="42">
        <v>28935</v>
      </c>
      <c r="G27" s="21" t="s">
        <v>19</v>
      </c>
      <c r="H27" s="25">
        <f t="shared" si="1"/>
        <v>151.70000000000073</v>
      </c>
      <c r="I27" s="87"/>
      <c r="J27" s="123"/>
      <c r="K27" s="123"/>
    </row>
    <row r="28" spans="2:11" ht="15.6" thickBot="1" x14ac:dyDescent="0.35">
      <c r="B28" s="124">
        <v>45993</v>
      </c>
      <c r="C28" s="126" t="s">
        <v>157</v>
      </c>
      <c r="D28" s="103" t="s">
        <v>159</v>
      </c>
      <c r="E28" s="42">
        <v>47633.8</v>
      </c>
      <c r="F28" s="42">
        <v>48014</v>
      </c>
      <c r="G28" s="21" t="s">
        <v>19</v>
      </c>
      <c r="H28" s="25">
        <f t="shared" si="1"/>
        <v>380.19999999999709</v>
      </c>
      <c r="I28" s="85">
        <v>168.26</v>
      </c>
      <c r="J28" s="122">
        <v>176.67</v>
      </c>
      <c r="K28" s="122">
        <f>SUM(J28-I28)</f>
        <v>8.4099999999999966</v>
      </c>
    </row>
    <row r="29" spans="2:11" ht="15.6" thickBot="1" x14ac:dyDescent="0.35">
      <c r="B29" s="125"/>
      <c r="C29" s="102"/>
      <c r="D29" s="102"/>
      <c r="E29" s="42">
        <v>28935</v>
      </c>
      <c r="F29" s="42">
        <v>29123</v>
      </c>
      <c r="G29" s="21" t="s">
        <v>19</v>
      </c>
      <c r="H29" s="25">
        <f t="shared" si="1"/>
        <v>188</v>
      </c>
      <c r="I29" s="87"/>
      <c r="J29" s="123"/>
      <c r="K29" s="123"/>
    </row>
    <row r="30" spans="2:11" ht="15.6" thickBot="1" x14ac:dyDescent="0.35">
      <c r="B30" s="124">
        <v>46022</v>
      </c>
      <c r="C30" s="126" t="s">
        <v>165</v>
      </c>
      <c r="D30" s="103" t="s">
        <v>245</v>
      </c>
      <c r="E30" s="42">
        <v>48014</v>
      </c>
      <c r="F30" s="42">
        <v>48422.2</v>
      </c>
      <c r="G30" s="21" t="s">
        <v>19</v>
      </c>
      <c r="H30" s="25">
        <f t="shared" si="1"/>
        <v>408.19999999999709</v>
      </c>
      <c r="I30" s="85">
        <v>179.11</v>
      </c>
      <c r="J30" s="122">
        <v>188.07</v>
      </c>
      <c r="K30" s="122">
        <f>SUM(J30-I30)</f>
        <v>8.9599999999999795</v>
      </c>
    </row>
    <row r="31" spans="2:11" ht="15.6" thickBot="1" x14ac:dyDescent="0.35">
      <c r="B31" s="125"/>
      <c r="C31" s="102"/>
      <c r="D31" s="102"/>
      <c r="E31" s="42">
        <v>29123</v>
      </c>
      <c r="F31" s="42">
        <v>29324.799999999999</v>
      </c>
      <c r="G31" s="21" t="s">
        <v>19</v>
      </c>
      <c r="H31" s="25">
        <f t="shared" si="1"/>
        <v>201.79999999999927</v>
      </c>
      <c r="I31" s="87"/>
      <c r="J31" s="123"/>
      <c r="K31" s="123"/>
    </row>
    <row r="32" spans="2:11" ht="15.6" thickBot="1" x14ac:dyDescent="0.35">
      <c r="B32" s="124">
        <v>46055</v>
      </c>
      <c r="C32" s="101" t="s">
        <v>175</v>
      </c>
      <c r="D32" s="103" t="s">
        <v>246</v>
      </c>
      <c r="E32" s="42">
        <v>48422.2</v>
      </c>
      <c r="F32" s="42">
        <v>48890.3</v>
      </c>
      <c r="G32" s="21" t="s">
        <v>19</v>
      </c>
      <c r="H32" s="25">
        <f t="shared" ref="H32:H33" si="2">SUM(F32-E32)</f>
        <v>468.10000000000582</v>
      </c>
      <c r="I32" s="85">
        <v>197.68</v>
      </c>
      <c r="J32" s="122">
        <v>207.56</v>
      </c>
      <c r="K32" s="122">
        <f>SUM(J32-I32)</f>
        <v>9.8799999999999955</v>
      </c>
    </row>
    <row r="33" spans="2:11" ht="15.6" thickBot="1" x14ac:dyDescent="0.35">
      <c r="B33" s="125"/>
      <c r="C33" s="102"/>
      <c r="D33" s="102"/>
      <c r="E33" s="42">
        <v>29324.799999999999</v>
      </c>
      <c r="F33" s="42">
        <v>29546.6</v>
      </c>
      <c r="G33" s="21" t="s">
        <v>19</v>
      </c>
      <c r="H33" s="25">
        <f t="shared" si="2"/>
        <v>221.79999999999927</v>
      </c>
      <c r="I33" s="87"/>
      <c r="J33" s="123"/>
      <c r="K33" s="123"/>
    </row>
    <row r="34" spans="2:11" ht="15.6" thickBot="1" x14ac:dyDescent="0.35">
      <c r="B34" s="124"/>
      <c r="C34" s="101"/>
      <c r="D34" s="101"/>
      <c r="E34" s="13"/>
      <c r="F34" s="42"/>
      <c r="G34" s="25"/>
      <c r="H34" s="25"/>
      <c r="I34" s="85"/>
      <c r="J34" s="122"/>
      <c r="K34" s="122"/>
    </row>
    <row r="35" spans="2:11" ht="15.6" thickBot="1" x14ac:dyDescent="0.35">
      <c r="B35" s="125"/>
      <c r="C35" s="102"/>
      <c r="D35" s="102"/>
      <c r="E35" s="13"/>
      <c r="F35" s="42"/>
      <c r="G35" s="25"/>
      <c r="H35" s="25"/>
      <c r="I35" s="87"/>
      <c r="J35" s="123"/>
      <c r="K35" s="123"/>
    </row>
    <row r="36" spans="2:11" ht="15.6" thickBot="1" x14ac:dyDescent="0.35">
      <c r="B36" s="124"/>
      <c r="C36" s="101"/>
      <c r="D36" s="101"/>
      <c r="E36" s="13"/>
      <c r="F36" s="42"/>
      <c r="G36" s="25"/>
      <c r="H36" s="25"/>
      <c r="I36" s="85"/>
      <c r="J36" s="122"/>
      <c r="K36" s="122"/>
    </row>
    <row r="37" spans="2:11" ht="15.6" thickBot="1" x14ac:dyDescent="0.35">
      <c r="B37" s="125"/>
      <c r="C37" s="102"/>
      <c r="D37" s="102"/>
      <c r="E37" s="13"/>
      <c r="F37" s="42"/>
      <c r="G37" s="25"/>
      <c r="H37" s="25"/>
      <c r="I37" s="87"/>
      <c r="J37" s="123"/>
      <c r="K37" s="123"/>
    </row>
    <row r="38" spans="2:11" ht="16.2" thickBot="1" x14ac:dyDescent="0.35">
      <c r="B38" s="95" t="s">
        <v>4</v>
      </c>
      <c r="C38" s="96"/>
      <c r="D38" s="96"/>
      <c r="E38" s="96"/>
      <c r="F38" s="96"/>
      <c r="G38" s="96"/>
      <c r="H38" s="97"/>
      <c r="I38" s="4">
        <f>SUM(I8:I33)</f>
        <v>1789.03</v>
      </c>
      <c r="J38" s="4">
        <f>SUM(J8:J33)</f>
        <v>1878.3999999999999</v>
      </c>
      <c r="K38" s="4">
        <f>SUM(K8:K37)</f>
        <v>89.369999999999948</v>
      </c>
    </row>
  </sheetData>
  <mergeCells count="94">
    <mergeCell ref="B30:B31"/>
    <mergeCell ref="C30:C31"/>
    <mergeCell ref="D30:D31"/>
    <mergeCell ref="I30:I31"/>
    <mergeCell ref="J30:J31"/>
    <mergeCell ref="D24:D25"/>
    <mergeCell ref="I24:I25"/>
    <mergeCell ref="J24:J25"/>
    <mergeCell ref="K30:K31"/>
    <mergeCell ref="B34:B35"/>
    <mergeCell ref="C34:C35"/>
    <mergeCell ref="D34:D35"/>
    <mergeCell ref="I34:I35"/>
    <mergeCell ref="J34:J35"/>
    <mergeCell ref="K34:K35"/>
    <mergeCell ref="B32:B33"/>
    <mergeCell ref="C32:C33"/>
    <mergeCell ref="D32:D33"/>
    <mergeCell ref="I32:I33"/>
    <mergeCell ref="J32:J33"/>
    <mergeCell ref="K32:K33"/>
    <mergeCell ref="K18:K19"/>
    <mergeCell ref="B14:B15"/>
    <mergeCell ref="B28:B29"/>
    <mergeCell ref="C28:C29"/>
    <mergeCell ref="D28:D29"/>
    <mergeCell ref="I28:I29"/>
    <mergeCell ref="J28:J29"/>
    <mergeCell ref="K24:K25"/>
    <mergeCell ref="B26:B27"/>
    <mergeCell ref="C26:C27"/>
    <mergeCell ref="D26:D27"/>
    <mergeCell ref="I26:I27"/>
    <mergeCell ref="J26:J27"/>
    <mergeCell ref="K26:K27"/>
    <mergeCell ref="B24:B25"/>
    <mergeCell ref="C24:C25"/>
    <mergeCell ref="B8:B9"/>
    <mergeCell ref="C8:C9"/>
    <mergeCell ref="B3:C3"/>
    <mergeCell ref="B4:C4"/>
    <mergeCell ref="B5:C5"/>
    <mergeCell ref="B10:B11"/>
    <mergeCell ref="C10:C11"/>
    <mergeCell ref="D10:D11"/>
    <mergeCell ref="B12:B13"/>
    <mergeCell ref="B36:B37"/>
    <mergeCell ref="C36:C37"/>
    <mergeCell ref="D36:D37"/>
    <mergeCell ref="B22:B23"/>
    <mergeCell ref="C22:C23"/>
    <mergeCell ref="C14:C15"/>
    <mergeCell ref="C12:C13"/>
    <mergeCell ref="D12:D13"/>
    <mergeCell ref="B20:B21"/>
    <mergeCell ref="C20:C21"/>
    <mergeCell ref="D20:D21"/>
    <mergeCell ref="B18:B19"/>
    <mergeCell ref="I16:I17"/>
    <mergeCell ref="J16:J17"/>
    <mergeCell ref="K16:K17"/>
    <mergeCell ref="D22:D23"/>
    <mergeCell ref="B38:H38"/>
    <mergeCell ref="B16:B17"/>
    <mergeCell ref="C16:C17"/>
    <mergeCell ref="D16:D17"/>
    <mergeCell ref="K28:K29"/>
    <mergeCell ref="I20:I21"/>
    <mergeCell ref="J20:J21"/>
    <mergeCell ref="K20:K21"/>
    <mergeCell ref="C18:C19"/>
    <mergeCell ref="D18:D19"/>
    <mergeCell ref="I18:I19"/>
    <mergeCell ref="J18:J19"/>
    <mergeCell ref="D8:D9"/>
    <mergeCell ref="I8:I9"/>
    <mergeCell ref="I14:I15"/>
    <mergeCell ref="J14:J15"/>
    <mergeCell ref="K14:K15"/>
    <mergeCell ref="D14:D15"/>
    <mergeCell ref="I10:I11"/>
    <mergeCell ref="J10:J11"/>
    <mergeCell ref="K10:K11"/>
    <mergeCell ref="K12:K13"/>
    <mergeCell ref="I12:I13"/>
    <mergeCell ref="J12:J13"/>
    <mergeCell ref="J8:J9"/>
    <mergeCell ref="K8:K9"/>
    <mergeCell ref="I22:I23"/>
    <mergeCell ref="J22:J23"/>
    <mergeCell ref="K22:K23"/>
    <mergeCell ref="I36:I37"/>
    <mergeCell ref="J36:J37"/>
    <mergeCell ref="K36:K37"/>
  </mergeCells>
  <pageMargins left="0.7" right="0.7" top="0.75" bottom="0.75" header="0.3" footer="0.3"/>
  <pageSetup paperSize="9" orientation="portrait" r:id="rId1"/>
  <headerFooter>
    <oddHeader>&amp;C&amp;"Calibri"&amp;12&amp;K000000OFFICIAL&amp;1#</oddHeader>
  </headerFooter>
  <ignoredErrors>
    <ignoredError sqref="D8 D10 D12 D14 D16 D18 D20 D22 D24 D26 D28 D30 D32" numberStoredAsText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EE58B-20C0-4294-B21C-35C471DA09F1}">
  <dimension ref="B3:K14"/>
  <sheetViews>
    <sheetView topLeftCell="C1" workbookViewId="0">
      <selection activeCell="B5" sqref="B5:C5"/>
    </sheetView>
  </sheetViews>
  <sheetFormatPr defaultRowHeight="14.4" x14ac:dyDescent="0.3"/>
  <cols>
    <col min="2" max="2" width="14.6640625" customWidth="1"/>
    <col min="3" max="3" width="22.77734375" customWidth="1"/>
    <col min="4" max="6" width="16.77734375" customWidth="1"/>
    <col min="7" max="8" width="18.77734375" customWidth="1"/>
    <col min="9" max="11" width="12.77734375" customWidth="1"/>
  </cols>
  <sheetData>
    <row r="3" spans="2:11" ht="15.6" x14ac:dyDescent="0.3">
      <c r="B3" s="82" t="s">
        <v>6</v>
      </c>
      <c r="C3" s="82"/>
    </row>
    <row r="4" spans="2:11" ht="15.6" x14ac:dyDescent="0.3">
      <c r="B4" s="83" t="s">
        <v>22</v>
      </c>
      <c r="C4" s="83"/>
    </row>
    <row r="5" spans="2:11" ht="15" x14ac:dyDescent="0.3">
      <c r="B5" s="121" t="s">
        <v>7</v>
      </c>
      <c r="C5" s="121"/>
    </row>
    <row r="6" spans="2:11" ht="15" thickBot="1" x14ac:dyDescent="0.35"/>
    <row r="7" spans="2:11" ht="16.2" thickBot="1" x14ac:dyDescent="0.35">
      <c r="B7" s="1" t="s">
        <v>15</v>
      </c>
      <c r="C7" s="1" t="s">
        <v>3</v>
      </c>
      <c r="D7" s="2" t="s">
        <v>16</v>
      </c>
      <c r="E7" s="2" t="s">
        <v>2</v>
      </c>
      <c r="F7" s="2" t="s">
        <v>0</v>
      </c>
      <c r="G7" s="2" t="s">
        <v>21</v>
      </c>
      <c r="H7" s="2" t="s">
        <v>23</v>
      </c>
      <c r="I7" s="3" t="s">
        <v>1</v>
      </c>
      <c r="J7" s="3" t="s">
        <v>11</v>
      </c>
      <c r="K7" s="3" t="s">
        <v>20</v>
      </c>
    </row>
    <row r="8" spans="2:11" ht="15.6" thickBot="1" x14ac:dyDescent="0.35">
      <c r="B8" s="41">
        <v>45691</v>
      </c>
      <c r="C8" s="50" t="s">
        <v>48</v>
      </c>
      <c r="D8" s="51" t="s">
        <v>50</v>
      </c>
      <c r="E8" s="26">
        <v>202771.9</v>
      </c>
      <c r="F8" s="26">
        <v>203287.4</v>
      </c>
      <c r="G8" s="26" t="s">
        <v>19</v>
      </c>
      <c r="H8" s="26">
        <f t="shared" ref="H8:H12" si="0">SUM(F8-E8)</f>
        <v>515.5</v>
      </c>
      <c r="I8" s="29">
        <v>254.01</v>
      </c>
      <c r="J8" s="29">
        <v>266.70999999999998</v>
      </c>
      <c r="K8" s="30">
        <f t="shared" ref="K8:K12" si="1">SUM(J8-I8)</f>
        <v>12.699999999999989</v>
      </c>
    </row>
    <row r="9" spans="2:11" ht="15.6" thickBot="1" x14ac:dyDescent="0.35">
      <c r="B9" s="36">
        <v>45778</v>
      </c>
      <c r="C9" s="28" t="s">
        <v>82</v>
      </c>
      <c r="D9" s="44" t="s">
        <v>84</v>
      </c>
      <c r="E9" s="26">
        <v>203287.4</v>
      </c>
      <c r="F9" s="26">
        <v>203816.5</v>
      </c>
      <c r="G9" s="26" t="s">
        <v>19</v>
      </c>
      <c r="H9" s="26">
        <f t="shared" si="0"/>
        <v>529.10000000000582</v>
      </c>
      <c r="I9" s="29">
        <v>241.24</v>
      </c>
      <c r="J9" s="29">
        <v>253.31</v>
      </c>
      <c r="K9" s="30">
        <f t="shared" si="1"/>
        <v>12.069999999999993</v>
      </c>
    </row>
    <row r="10" spans="2:11" ht="15.6" thickBot="1" x14ac:dyDescent="0.35">
      <c r="B10" s="36">
        <v>45869</v>
      </c>
      <c r="C10" s="28" t="s">
        <v>112</v>
      </c>
      <c r="D10" s="44" t="s">
        <v>116</v>
      </c>
      <c r="E10" s="26">
        <v>203816.5</v>
      </c>
      <c r="F10" s="26">
        <v>204274.5</v>
      </c>
      <c r="G10" s="26" t="s">
        <v>19</v>
      </c>
      <c r="H10" s="26">
        <f t="shared" si="0"/>
        <v>458</v>
      </c>
      <c r="I10" s="29">
        <v>204.35</v>
      </c>
      <c r="J10" s="29">
        <v>214.57</v>
      </c>
      <c r="K10" s="30">
        <f t="shared" si="1"/>
        <v>10.219999999999999</v>
      </c>
    </row>
    <row r="11" spans="2:11" ht="15.6" thickBot="1" x14ac:dyDescent="0.35">
      <c r="B11" s="10">
        <v>45961</v>
      </c>
      <c r="C11" s="7" t="s">
        <v>146</v>
      </c>
      <c r="D11" s="44" t="s">
        <v>151</v>
      </c>
      <c r="E11" s="26">
        <v>204274.5</v>
      </c>
      <c r="F11" s="26">
        <v>204754</v>
      </c>
      <c r="G11" s="26" t="s">
        <v>19</v>
      </c>
      <c r="H11" s="26">
        <f t="shared" si="0"/>
        <v>479.5</v>
      </c>
      <c r="I11" s="29">
        <v>210.85</v>
      </c>
      <c r="J11" s="29">
        <v>221.39</v>
      </c>
      <c r="K11" s="30">
        <f t="shared" si="1"/>
        <v>10.539999999999992</v>
      </c>
    </row>
    <row r="12" spans="2:11" ht="15.6" thickBot="1" x14ac:dyDescent="0.35">
      <c r="B12" s="41">
        <v>46055</v>
      </c>
      <c r="C12" s="74" t="s">
        <v>178</v>
      </c>
      <c r="D12" s="44" t="s">
        <v>182</v>
      </c>
      <c r="E12" s="26">
        <v>204754</v>
      </c>
      <c r="F12" s="26">
        <v>205182.1</v>
      </c>
      <c r="G12" s="26" t="s">
        <v>19</v>
      </c>
      <c r="H12" s="26">
        <f t="shared" si="0"/>
        <v>428.10000000000582</v>
      </c>
      <c r="I12" s="29">
        <v>198.61</v>
      </c>
      <c r="J12" s="29">
        <v>208.54</v>
      </c>
      <c r="K12" s="30">
        <f t="shared" si="1"/>
        <v>9.9299999999999784</v>
      </c>
    </row>
    <row r="13" spans="2:11" ht="15.6" thickBot="1" x14ac:dyDescent="0.35">
      <c r="B13" s="36"/>
      <c r="C13" s="28"/>
      <c r="D13" s="26"/>
      <c r="E13" s="26"/>
      <c r="F13" s="26"/>
      <c r="G13" s="26"/>
      <c r="H13" s="26"/>
      <c r="I13" s="29"/>
      <c r="J13" s="29"/>
      <c r="K13" s="30"/>
    </row>
    <row r="14" spans="2:11" ht="16.2" thickBot="1" x14ac:dyDescent="0.35">
      <c r="B14" s="95" t="s">
        <v>4</v>
      </c>
      <c r="C14" s="96"/>
      <c r="D14" s="96"/>
      <c r="E14" s="96"/>
      <c r="F14" s="96"/>
      <c r="G14" s="96"/>
      <c r="H14" s="97"/>
      <c r="I14" s="4">
        <f>SUM(I8:I13)</f>
        <v>1109.06</v>
      </c>
      <c r="J14" s="4">
        <f>SUM(J8:J13)</f>
        <v>1164.52</v>
      </c>
      <c r="K14" s="4">
        <f>SUM(K8:K13)</f>
        <v>55.459999999999951</v>
      </c>
    </row>
  </sheetData>
  <mergeCells count="4">
    <mergeCell ref="B14:H14"/>
    <mergeCell ref="B3:C3"/>
    <mergeCell ref="B4:C4"/>
    <mergeCell ref="B5:C5"/>
  </mergeCells>
  <pageMargins left="0.7" right="0.7" top="0.75" bottom="0.75" header="0.3" footer="0.3"/>
  <pageSetup paperSize="9" orientation="portrait" r:id="rId1"/>
  <headerFooter>
    <oddHeader>&amp;C&amp;"Calibri"&amp;12&amp;K000000OFFICIAL&amp;1#</oddHeader>
  </headerFooter>
  <ignoredErrors>
    <ignoredError sqref="D8:D12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FDA06-5C26-4B41-ACBC-CD19A1824617}">
  <dimension ref="B3:K23"/>
  <sheetViews>
    <sheetView topLeftCell="C14" zoomScale="90" zoomScaleNormal="90" workbookViewId="0">
      <selection activeCell="K23" sqref="K23"/>
    </sheetView>
  </sheetViews>
  <sheetFormatPr defaultRowHeight="14.4" x14ac:dyDescent="0.3"/>
  <cols>
    <col min="1" max="1" width="8.77734375" customWidth="1"/>
    <col min="2" max="2" width="14.77734375" customWidth="1"/>
    <col min="3" max="3" width="22.77734375" customWidth="1"/>
    <col min="4" max="4" width="24.77734375" customWidth="1"/>
    <col min="5" max="6" width="16.77734375" customWidth="1"/>
    <col min="7" max="7" width="18.77734375" customWidth="1"/>
    <col min="8" max="8" width="16.77734375" customWidth="1"/>
    <col min="9" max="11" width="12.77734375" customWidth="1"/>
  </cols>
  <sheetData>
    <row r="3" spans="2:11" ht="15.6" x14ac:dyDescent="0.3">
      <c r="B3" s="82" t="s">
        <v>6</v>
      </c>
      <c r="C3" s="82"/>
    </row>
    <row r="4" spans="2:11" ht="15.6" x14ac:dyDescent="0.3">
      <c r="B4" s="83" t="s">
        <v>12</v>
      </c>
      <c r="C4" s="83"/>
    </row>
    <row r="5" spans="2:11" ht="15" x14ac:dyDescent="0.3">
      <c r="B5" s="121" t="s">
        <v>8</v>
      </c>
      <c r="C5" s="121"/>
    </row>
    <row r="6" spans="2:11" ht="15" thickBot="1" x14ac:dyDescent="0.35"/>
    <row r="7" spans="2:11" ht="16.2" thickBot="1" x14ac:dyDescent="0.35">
      <c r="B7" s="1" t="s">
        <v>15</v>
      </c>
      <c r="C7" s="1" t="s">
        <v>3</v>
      </c>
      <c r="D7" s="2" t="s">
        <v>16</v>
      </c>
      <c r="E7" s="2" t="s">
        <v>2</v>
      </c>
      <c r="F7" s="2" t="s">
        <v>0</v>
      </c>
      <c r="G7" s="2" t="s">
        <v>21</v>
      </c>
      <c r="H7" s="2" t="s">
        <v>18</v>
      </c>
      <c r="I7" s="3" t="s">
        <v>1</v>
      </c>
      <c r="J7" s="3" t="s">
        <v>11</v>
      </c>
      <c r="K7" s="3"/>
    </row>
    <row r="8" spans="2:11" ht="15.6" thickBot="1" x14ac:dyDescent="0.35">
      <c r="B8" s="10">
        <v>45691</v>
      </c>
      <c r="C8" s="5" t="s">
        <v>46</v>
      </c>
      <c r="D8" s="7" t="s">
        <v>45</v>
      </c>
      <c r="E8" s="12">
        <v>13117.8</v>
      </c>
      <c r="F8" s="12">
        <v>13564.1</v>
      </c>
      <c r="G8" s="12" t="s">
        <v>25</v>
      </c>
      <c r="H8" s="12">
        <f t="shared" ref="H8:H21" si="0">SUM(F8-E8)</f>
        <v>446.30000000000109</v>
      </c>
      <c r="I8" s="8">
        <v>267.75</v>
      </c>
      <c r="J8" s="8">
        <v>281.14</v>
      </c>
      <c r="K8" s="8">
        <f t="shared" ref="K8:K21" si="1">SUM(J8-I8)</f>
        <v>13.389999999999986</v>
      </c>
    </row>
    <row r="9" spans="2:11" ht="15.6" thickBot="1" x14ac:dyDescent="0.35">
      <c r="B9" s="10">
        <v>45708</v>
      </c>
      <c r="C9" s="5" t="s">
        <v>54</v>
      </c>
      <c r="D9" s="7" t="s">
        <v>55</v>
      </c>
      <c r="E9" s="12">
        <v>13564.1</v>
      </c>
      <c r="F9" s="12">
        <v>13619.5</v>
      </c>
      <c r="G9" s="12" t="s">
        <v>25</v>
      </c>
      <c r="H9" s="12">
        <f t="shared" si="0"/>
        <v>55.399999999999636</v>
      </c>
      <c r="I9" s="8">
        <v>33.54</v>
      </c>
      <c r="J9" s="8">
        <v>35.22</v>
      </c>
      <c r="K9" s="8">
        <f t="shared" si="1"/>
        <v>1.6799999999999997</v>
      </c>
    </row>
    <row r="10" spans="2:11" ht="15.6" thickBot="1" x14ac:dyDescent="0.35">
      <c r="B10" s="10">
        <v>45719</v>
      </c>
      <c r="C10" s="5" t="s">
        <v>56</v>
      </c>
      <c r="D10" s="7" t="s">
        <v>57</v>
      </c>
      <c r="E10" s="12">
        <v>13619.5</v>
      </c>
      <c r="F10" s="12">
        <v>13936.4</v>
      </c>
      <c r="G10" s="12" t="s">
        <v>25</v>
      </c>
      <c r="H10" s="12">
        <f t="shared" si="0"/>
        <v>316.89999999999964</v>
      </c>
      <c r="I10" s="8">
        <v>178.27</v>
      </c>
      <c r="J10" s="8">
        <v>187.19</v>
      </c>
      <c r="K10" s="8">
        <f t="shared" si="1"/>
        <v>8.9199999999999875</v>
      </c>
    </row>
    <row r="11" spans="2:11" ht="15.6" thickBot="1" x14ac:dyDescent="0.35">
      <c r="B11" s="10">
        <v>45749</v>
      </c>
      <c r="C11" s="5" t="s">
        <v>65</v>
      </c>
      <c r="D11" s="7" t="s">
        <v>66</v>
      </c>
      <c r="E11" s="12">
        <v>13936.4</v>
      </c>
      <c r="F11" s="12">
        <v>14285.7</v>
      </c>
      <c r="G11" s="12" t="s">
        <v>25</v>
      </c>
      <c r="H11" s="12">
        <f t="shared" si="0"/>
        <v>349.30000000000109</v>
      </c>
      <c r="I11" s="8">
        <v>186.71</v>
      </c>
      <c r="J11" s="8">
        <v>196.05</v>
      </c>
      <c r="K11" s="8">
        <f t="shared" si="1"/>
        <v>9.3400000000000034</v>
      </c>
    </row>
    <row r="12" spans="2:11" ht="15.6" thickBot="1" x14ac:dyDescent="0.35">
      <c r="B12" s="10">
        <v>45778</v>
      </c>
      <c r="C12" s="5" t="s">
        <v>80</v>
      </c>
      <c r="D12" s="7" t="s">
        <v>79</v>
      </c>
      <c r="E12" s="12">
        <v>14285.7</v>
      </c>
      <c r="F12" s="12">
        <v>14562.1</v>
      </c>
      <c r="G12" s="12" t="s">
        <v>25</v>
      </c>
      <c r="H12" s="12">
        <f t="shared" si="0"/>
        <v>276.39999999999964</v>
      </c>
      <c r="I12" s="8">
        <v>158.66999999999999</v>
      </c>
      <c r="J12" s="8">
        <v>166.6</v>
      </c>
      <c r="K12" s="8">
        <f t="shared" si="1"/>
        <v>7.9300000000000068</v>
      </c>
    </row>
    <row r="13" spans="2:11" ht="15.6" thickBot="1" x14ac:dyDescent="0.35">
      <c r="B13" s="10">
        <v>45811</v>
      </c>
      <c r="C13" s="5" t="s">
        <v>92</v>
      </c>
      <c r="D13" s="7" t="s">
        <v>93</v>
      </c>
      <c r="E13" s="12">
        <v>14562.1</v>
      </c>
      <c r="F13" s="12">
        <v>14805.6</v>
      </c>
      <c r="G13" s="12" t="s">
        <v>25</v>
      </c>
      <c r="H13" s="12">
        <f t="shared" si="0"/>
        <v>243.5</v>
      </c>
      <c r="I13" s="8">
        <v>148.93</v>
      </c>
      <c r="J13" s="8">
        <v>156.38</v>
      </c>
      <c r="K13" s="8">
        <f t="shared" si="1"/>
        <v>7.4499999999999886</v>
      </c>
    </row>
    <row r="14" spans="2:11" ht="15.6" thickBot="1" x14ac:dyDescent="0.35">
      <c r="B14" s="10">
        <v>45840</v>
      </c>
      <c r="C14" s="5" t="s">
        <v>101</v>
      </c>
      <c r="D14" s="7" t="s">
        <v>102</v>
      </c>
      <c r="E14" s="12">
        <v>14805.6</v>
      </c>
      <c r="F14" s="12">
        <v>15037.4</v>
      </c>
      <c r="G14" s="12" t="s">
        <v>25</v>
      </c>
      <c r="H14" s="12">
        <f t="shared" si="0"/>
        <v>231.79999999999927</v>
      </c>
      <c r="I14" s="8">
        <v>142.72999999999999</v>
      </c>
      <c r="J14" s="8">
        <v>149.87</v>
      </c>
      <c r="K14" s="8">
        <f t="shared" si="1"/>
        <v>7.1400000000000148</v>
      </c>
    </row>
    <row r="15" spans="2:11" ht="15.6" thickBot="1" x14ac:dyDescent="0.35">
      <c r="B15" s="10">
        <v>45873</v>
      </c>
      <c r="C15" s="5" t="s">
        <v>110</v>
      </c>
      <c r="D15" s="7" t="s">
        <v>115</v>
      </c>
      <c r="E15" s="12">
        <v>15037.4</v>
      </c>
      <c r="F15" s="12">
        <v>15299.6</v>
      </c>
      <c r="G15" s="12" t="s">
        <v>25</v>
      </c>
      <c r="H15" s="12">
        <f t="shared" si="0"/>
        <v>262.20000000000073</v>
      </c>
      <c r="I15" s="8">
        <v>155.62</v>
      </c>
      <c r="J15" s="8">
        <v>163.4</v>
      </c>
      <c r="K15" s="8">
        <f t="shared" si="1"/>
        <v>7.7800000000000011</v>
      </c>
    </row>
    <row r="16" spans="2:11" ht="15.6" thickBot="1" x14ac:dyDescent="0.35">
      <c r="B16" s="10">
        <v>45902</v>
      </c>
      <c r="C16" s="5" t="s">
        <v>124</v>
      </c>
      <c r="D16" s="7" t="s">
        <v>125</v>
      </c>
      <c r="E16" s="12">
        <v>15299.6</v>
      </c>
      <c r="F16" s="12">
        <v>15606.3</v>
      </c>
      <c r="G16" s="12" t="s">
        <v>25</v>
      </c>
      <c r="H16" s="12">
        <f t="shared" si="0"/>
        <v>306.69999999999891</v>
      </c>
      <c r="I16" s="8">
        <v>171.47</v>
      </c>
      <c r="J16" s="8">
        <v>180.04</v>
      </c>
      <c r="K16" s="8">
        <f t="shared" si="1"/>
        <v>8.5699999999999932</v>
      </c>
    </row>
    <row r="17" spans="2:11" ht="15.6" thickBot="1" x14ac:dyDescent="0.35">
      <c r="B17" s="10">
        <v>45931</v>
      </c>
      <c r="C17" s="5" t="s">
        <v>132</v>
      </c>
      <c r="D17" s="7" t="s">
        <v>133</v>
      </c>
      <c r="E17" s="12">
        <v>15606.3</v>
      </c>
      <c r="F17" s="12">
        <v>15949.7</v>
      </c>
      <c r="G17" s="12" t="s">
        <v>25</v>
      </c>
      <c r="H17" s="12">
        <f t="shared" si="0"/>
        <v>343.40000000000146</v>
      </c>
      <c r="I17" s="8">
        <v>182.61</v>
      </c>
      <c r="J17" s="8">
        <v>191.74</v>
      </c>
      <c r="K17" s="8">
        <f t="shared" si="1"/>
        <v>9.1299999999999955</v>
      </c>
    </row>
    <row r="18" spans="2:11" ht="15.6" thickBot="1" x14ac:dyDescent="0.35">
      <c r="B18" s="10">
        <v>45964</v>
      </c>
      <c r="C18" s="5" t="s">
        <v>144</v>
      </c>
      <c r="D18" s="7" t="s">
        <v>145</v>
      </c>
      <c r="E18" s="12">
        <v>15949.7</v>
      </c>
      <c r="F18" s="12">
        <v>16353.7</v>
      </c>
      <c r="G18" s="12" t="s">
        <v>25</v>
      </c>
      <c r="H18" s="12">
        <f t="shared" si="0"/>
        <v>404</v>
      </c>
      <c r="I18" s="8">
        <v>206.22</v>
      </c>
      <c r="J18" s="8">
        <v>216.53</v>
      </c>
      <c r="K18" s="8">
        <f t="shared" si="1"/>
        <v>10.310000000000002</v>
      </c>
    </row>
    <row r="19" spans="2:11" ht="15.6" thickBot="1" x14ac:dyDescent="0.35">
      <c r="B19" s="10">
        <v>45992</v>
      </c>
      <c r="C19" s="5" t="s">
        <v>157</v>
      </c>
      <c r="D19" s="7" t="s">
        <v>158</v>
      </c>
      <c r="E19" s="12">
        <v>16353.7</v>
      </c>
      <c r="F19" s="12">
        <v>16765.2</v>
      </c>
      <c r="G19" s="12" t="s">
        <v>25</v>
      </c>
      <c r="H19" s="12">
        <f t="shared" si="0"/>
        <v>411.5</v>
      </c>
      <c r="I19" s="8">
        <v>206.9</v>
      </c>
      <c r="J19" s="8">
        <v>217.24</v>
      </c>
      <c r="K19" s="8">
        <f t="shared" si="1"/>
        <v>10.340000000000003</v>
      </c>
    </row>
    <row r="20" spans="2:11" ht="15.6" thickBot="1" x14ac:dyDescent="0.35">
      <c r="B20" s="10">
        <v>45662</v>
      </c>
      <c r="C20" s="5" t="s">
        <v>165</v>
      </c>
      <c r="D20" s="7" t="s">
        <v>166</v>
      </c>
      <c r="E20" s="12">
        <v>16765.2</v>
      </c>
      <c r="F20" s="12">
        <v>17084.599999999999</v>
      </c>
      <c r="G20" s="12" t="s">
        <v>25</v>
      </c>
      <c r="H20" s="12">
        <f t="shared" si="0"/>
        <v>319.39999999999782</v>
      </c>
      <c r="I20" s="8">
        <v>176.02</v>
      </c>
      <c r="J20" s="8">
        <v>184.82</v>
      </c>
      <c r="K20" s="8">
        <f t="shared" si="1"/>
        <v>8.7999999999999829</v>
      </c>
    </row>
    <row r="21" spans="2:11" ht="15.6" thickBot="1" x14ac:dyDescent="0.35">
      <c r="B21" s="10">
        <v>46055</v>
      </c>
      <c r="C21" s="5" t="s">
        <v>175</v>
      </c>
      <c r="D21" s="7" t="s">
        <v>176</v>
      </c>
      <c r="E21" s="12">
        <v>17084.599999999999</v>
      </c>
      <c r="F21" s="12">
        <v>17394.099999999999</v>
      </c>
      <c r="G21" s="12" t="s">
        <v>25</v>
      </c>
      <c r="H21" s="12">
        <f t="shared" si="0"/>
        <v>309.5</v>
      </c>
      <c r="I21" s="8">
        <v>172.53</v>
      </c>
      <c r="J21" s="8">
        <v>181.16</v>
      </c>
      <c r="K21" s="8">
        <f t="shared" si="1"/>
        <v>8.6299999999999955</v>
      </c>
    </row>
    <row r="22" spans="2:11" ht="15.6" thickBot="1" x14ac:dyDescent="0.35">
      <c r="B22" s="14"/>
      <c r="C22" s="5"/>
      <c r="D22" s="11"/>
      <c r="E22" s="7"/>
      <c r="F22" s="12"/>
      <c r="G22" s="12"/>
      <c r="H22" s="12"/>
      <c r="I22" s="8"/>
      <c r="J22" s="8"/>
      <c r="K22" s="8"/>
    </row>
    <row r="23" spans="2:11" ht="16.2" thickBot="1" x14ac:dyDescent="0.35">
      <c r="B23" s="95" t="s">
        <v>4</v>
      </c>
      <c r="C23" s="96"/>
      <c r="D23" s="96"/>
      <c r="E23" s="96"/>
      <c r="F23" s="96"/>
      <c r="G23" s="96"/>
      <c r="H23" s="97"/>
      <c r="I23" s="4">
        <f>SUM(I8:I22)</f>
        <v>2387.9700000000007</v>
      </c>
      <c r="J23" s="4">
        <f>SUM(J8:J22)</f>
        <v>2507.38</v>
      </c>
      <c r="K23" s="4">
        <f>SUM(K8:K22)</f>
        <v>119.40999999999997</v>
      </c>
    </row>
  </sheetData>
  <mergeCells count="4">
    <mergeCell ref="B23:H23"/>
    <mergeCell ref="B3:C3"/>
    <mergeCell ref="B4:C4"/>
    <mergeCell ref="B5:C5"/>
  </mergeCells>
  <pageMargins left="0.7" right="0.7" top="0.75" bottom="0.75" header="0.3" footer="0.3"/>
  <pageSetup paperSize="9" orientation="portrait" r:id="rId1"/>
  <headerFooter>
    <oddHeader>&amp;C&amp;"Calibri"&amp;12&amp;K000000OFFICIAL&amp;1#_x000D_&amp;"Calibri"&amp;11&amp;K000000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D387B-D021-4AE6-AD45-CCA0E791FAD9}">
  <dimension ref="B3:K23"/>
  <sheetViews>
    <sheetView zoomScale="93" zoomScaleNormal="93" workbookViewId="0">
      <selection activeCell="K21" sqref="K8:K21"/>
    </sheetView>
  </sheetViews>
  <sheetFormatPr defaultRowHeight="14.4" x14ac:dyDescent="0.3"/>
  <cols>
    <col min="2" max="2" width="14.77734375" customWidth="1"/>
    <col min="3" max="3" width="22.77734375" customWidth="1"/>
    <col min="4" max="6" width="16.77734375" customWidth="1"/>
    <col min="7" max="7" width="18.77734375" customWidth="1"/>
    <col min="8" max="8" width="16.77734375" customWidth="1"/>
    <col min="9" max="11" width="12.77734375" customWidth="1"/>
  </cols>
  <sheetData>
    <row r="3" spans="2:11" ht="15.6" x14ac:dyDescent="0.3">
      <c r="B3" s="82" t="s">
        <v>6</v>
      </c>
      <c r="C3" s="82"/>
    </row>
    <row r="4" spans="2:11" ht="15.6" x14ac:dyDescent="0.3">
      <c r="B4" s="83" t="s">
        <v>14</v>
      </c>
      <c r="C4" s="83"/>
    </row>
    <row r="5" spans="2:11" ht="15" x14ac:dyDescent="0.3">
      <c r="B5" s="121" t="s">
        <v>7</v>
      </c>
      <c r="C5" s="121"/>
    </row>
    <row r="6" spans="2:11" ht="15" thickBot="1" x14ac:dyDescent="0.35"/>
    <row r="7" spans="2:11" ht="16.2" thickBot="1" x14ac:dyDescent="0.35">
      <c r="B7" s="1" t="s">
        <v>15</v>
      </c>
      <c r="C7" s="1" t="s">
        <v>3</v>
      </c>
      <c r="D7" s="2" t="s">
        <v>16</v>
      </c>
      <c r="E7" s="2" t="s">
        <v>2</v>
      </c>
      <c r="F7" s="2" t="s">
        <v>0</v>
      </c>
      <c r="G7" s="2" t="s">
        <v>21</v>
      </c>
      <c r="H7" s="2" t="s">
        <v>26</v>
      </c>
      <c r="I7" s="3" t="s">
        <v>1</v>
      </c>
      <c r="J7" s="3" t="s">
        <v>11</v>
      </c>
      <c r="K7" s="3" t="s">
        <v>20</v>
      </c>
    </row>
    <row r="8" spans="2:11" ht="15.6" thickBot="1" x14ac:dyDescent="0.35">
      <c r="B8" s="37">
        <v>45726</v>
      </c>
      <c r="C8" s="7" t="s">
        <v>62</v>
      </c>
      <c r="D8" s="35" t="s">
        <v>64</v>
      </c>
      <c r="E8" s="25">
        <v>92722</v>
      </c>
      <c r="F8" s="25">
        <v>96036.800000000003</v>
      </c>
      <c r="G8" s="25" t="s">
        <v>29</v>
      </c>
      <c r="H8" s="25">
        <f t="shared" ref="H8:H19" si="0">SUM(F8-E8)</f>
        <v>3314.8000000000029</v>
      </c>
      <c r="I8" s="22">
        <v>801.92</v>
      </c>
      <c r="J8" s="23">
        <v>962.31</v>
      </c>
      <c r="K8" s="30">
        <f t="shared" ref="K8:K19" si="1">SUM(J8-I8)</f>
        <v>160.38999999999999</v>
      </c>
    </row>
    <row r="9" spans="2:11" ht="15.6" thickBot="1" x14ac:dyDescent="0.35">
      <c r="B9" s="41">
        <v>45763</v>
      </c>
      <c r="C9" s="7" t="s">
        <v>69</v>
      </c>
      <c r="D9" s="35" t="s">
        <v>71</v>
      </c>
      <c r="E9" s="25">
        <v>96036.800000000003</v>
      </c>
      <c r="F9" s="25">
        <v>98306.3</v>
      </c>
      <c r="G9" s="25" t="s">
        <v>29</v>
      </c>
      <c r="H9" s="25">
        <f t="shared" si="0"/>
        <v>2269.5</v>
      </c>
      <c r="I9" s="22">
        <v>567.97</v>
      </c>
      <c r="J9" s="23">
        <v>681.57</v>
      </c>
      <c r="K9" s="23">
        <f t="shared" si="1"/>
        <v>113.60000000000002</v>
      </c>
    </row>
    <row r="10" spans="2:11" ht="15.6" thickBot="1" x14ac:dyDescent="0.35">
      <c r="B10" s="37">
        <v>45790</v>
      </c>
      <c r="C10" s="7" t="s">
        <v>87</v>
      </c>
      <c r="D10" s="35" t="s">
        <v>88</v>
      </c>
      <c r="E10" s="25">
        <v>98222.3</v>
      </c>
      <c r="F10" s="25">
        <v>99380.2</v>
      </c>
      <c r="G10" s="25" t="s">
        <v>29</v>
      </c>
      <c r="H10" s="25">
        <f t="shared" si="0"/>
        <v>1157.8999999999942</v>
      </c>
      <c r="I10" s="22">
        <v>295.56</v>
      </c>
      <c r="J10" s="23">
        <v>354.67</v>
      </c>
      <c r="K10" s="23">
        <f t="shared" si="1"/>
        <v>59.110000000000014</v>
      </c>
    </row>
    <row r="11" spans="2:11" ht="15.6" thickBot="1" x14ac:dyDescent="0.35">
      <c r="B11" s="37">
        <v>45817</v>
      </c>
      <c r="C11" s="7" t="s">
        <v>97</v>
      </c>
      <c r="D11" s="35" t="s">
        <v>98</v>
      </c>
      <c r="E11" s="25">
        <v>99380.2</v>
      </c>
      <c r="F11" s="25">
        <v>100204.9</v>
      </c>
      <c r="G11" s="25" t="s">
        <v>29</v>
      </c>
      <c r="H11" s="25">
        <f t="shared" si="0"/>
        <v>824.69999999999709</v>
      </c>
      <c r="I11" s="22">
        <v>228.96</v>
      </c>
      <c r="J11" s="23">
        <v>240.41</v>
      </c>
      <c r="K11" s="23">
        <f t="shared" si="1"/>
        <v>11.449999999999989</v>
      </c>
    </row>
    <row r="12" spans="2:11" ht="15.6" thickBot="1" x14ac:dyDescent="0.35">
      <c r="B12" s="37">
        <v>45846</v>
      </c>
      <c r="C12" s="7" t="s">
        <v>103</v>
      </c>
      <c r="D12" s="35" t="s">
        <v>104</v>
      </c>
      <c r="E12" s="25">
        <v>100204.9</v>
      </c>
      <c r="F12" s="25">
        <v>101002.9</v>
      </c>
      <c r="G12" s="25" t="s">
        <v>29</v>
      </c>
      <c r="H12" s="25">
        <f t="shared" si="0"/>
        <v>798</v>
      </c>
      <c r="I12" s="22">
        <v>203.96</v>
      </c>
      <c r="J12" s="23">
        <v>214.16</v>
      </c>
      <c r="K12" s="23">
        <f t="shared" si="1"/>
        <v>10.199999999999989</v>
      </c>
    </row>
    <row r="13" spans="2:11" ht="16.2" thickBot="1" x14ac:dyDescent="0.35">
      <c r="B13" s="34">
        <v>45877</v>
      </c>
      <c r="C13" s="7" t="s">
        <v>120</v>
      </c>
      <c r="D13" s="35" t="s">
        <v>122</v>
      </c>
      <c r="E13" s="25">
        <v>101002.9</v>
      </c>
      <c r="F13" s="25">
        <v>101796.5</v>
      </c>
      <c r="G13" s="25" t="s">
        <v>29</v>
      </c>
      <c r="H13" s="25">
        <f t="shared" si="0"/>
        <v>793.60000000000582</v>
      </c>
      <c r="I13" s="22">
        <v>221.55</v>
      </c>
      <c r="J13" s="23">
        <v>232.63</v>
      </c>
      <c r="K13" s="23">
        <f t="shared" si="1"/>
        <v>11.079999999999984</v>
      </c>
    </row>
    <row r="14" spans="2:11" ht="16.2" thickBot="1" x14ac:dyDescent="0.35">
      <c r="B14" s="34">
        <v>45908</v>
      </c>
      <c r="C14" s="7" t="s">
        <v>128</v>
      </c>
      <c r="D14" s="35" t="s">
        <v>130</v>
      </c>
      <c r="E14" s="25">
        <v>101796.5</v>
      </c>
      <c r="F14" s="25">
        <v>102704</v>
      </c>
      <c r="G14" s="25" t="s">
        <v>29</v>
      </c>
      <c r="H14" s="25">
        <f t="shared" si="0"/>
        <v>907.5</v>
      </c>
      <c r="I14" s="22">
        <v>248.68</v>
      </c>
      <c r="J14" s="23">
        <v>261.11</v>
      </c>
      <c r="K14" s="23">
        <f t="shared" si="1"/>
        <v>12.430000000000007</v>
      </c>
    </row>
    <row r="15" spans="2:11" ht="15.6" thickBot="1" x14ac:dyDescent="0.35">
      <c r="B15" s="37">
        <v>45930</v>
      </c>
      <c r="C15" s="7" t="s">
        <v>135</v>
      </c>
      <c r="D15" s="35" t="s">
        <v>136</v>
      </c>
      <c r="E15" s="25">
        <v>102704</v>
      </c>
      <c r="F15" s="25">
        <v>103747.3</v>
      </c>
      <c r="G15" s="25" t="s">
        <v>29</v>
      </c>
      <c r="H15" s="25">
        <f t="shared" si="0"/>
        <v>1043.3000000000029</v>
      </c>
      <c r="I15" s="22">
        <v>287</v>
      </c>
      <c r="J15" s="23">
        <v>344.4</v>
      </c>
      <c r="K15" s="23">
        <f t="shared" si="1"/>
        <v>57.399999999999977</v>
      </c>
    </row>
    <row r="16" spans="2:11" ht="15.6" thickBot="1" x14ac:dyDescent="0.35">
      <c r="B16" s="37">
        <v>45971</v>
      </c>
      <c r="C16" s="7" t="s">
        <v>153</v>
      </c>
      <c r="D16" s="35" t="s">
        <v>154</v>
      </c>
      <c r="E16" s="25">
        <v>103747.3</v>
      </c>
      <c r="F16" s="25">
        <v>105439</v>
      </c>
      <c r="G16" s="25" t="s">
        <v>29</v>
      </c>
      <c r="H16" s="25">
        <f t="shared" si="0"/>
        <v>1691.6999999999971</v>
      </c>
      <c r="I16" s="22">
        <v>449.57</v>
      </c>
      <c r="J16" s="23">
        <v>539.48</v>
      </c>
      <c r="K16" s="23">
        <f t="shared" si="1"/>
        <v>89.910000000000025</v>
      </c>
    </row>
    <row r="17" spans="2:11" ht="15.6" thickBot="1" x14ac:dyDescent="0.35">
      <c r="B17" s="37">
        <v>45999</v>
      </c>
      <c r="C17" s="7" t="s">
        <v>161</v>
      </c>
      <c r="D17" s="35" t="s">
        <v>162</v>
      </c>
      <c r="E17" s="25">
        <v>105439</v>
      </c>
      <c r="F17" s="25">
        <v>108213</v>
      </c>
      <c r="G17" s="25" t="s">
        <v>29</v>
      </c>
      <c r="H17" s="25">
        <f t="shared" si="0"/>
        <v>2774</v>
      </c>
      <c r="I17" s="22">
        <v>713.57</v>
      </c>
      <c r="J17" s="23">
        <v>856.28</v>
      </c>
      <c r="K17" s="23">
        <f t="shared" si="1"/>
        <v>142.70999999999992</v>
      </c>
    </row>
    <row r="18" spans="2:11" ht="15.6" thickBot="1" x14ac:dyDescent="0.35">
      <c r="B18" s="41">
        <v>46030</v>
      </c>
      <c r="C18" s="7" t="s">
        <v>171</v>
      </c>
      <c r="D18" s="35" t="s">
        <v>173</v>
      </c>
      <c r="E18" s="25">
        <v>108213</v>
      </c>
      <c r="F18" s="25">
        <v>112084.2</v>
      </c>
      <c r="G18" s="25" t="s">
        <v>29</v>
      </c>
      <c r="H18" s="25">
        <f t="shared" si="0"/>
        <v>3871.1999999999971</v>
      </c>
      <c r="I18" s="22">
        <v>984.4</v>
      </c>
      <c r="J18" s="23">
        <v>1181.28</v>
      </c>
      <c r="K18" s="23">
        <f t="shared" si="1"/>
        <v>196.88</v>
      </c>
    </row>
    <row r="19" spans="2:11" ht="15.6" thickBot="1" x14ac:dyDescent="0.35">
      <c r="B19" s="41">
        <v>46062</v>
      </c>
      <c r="C19" s="7" t="s">
        <v>183</v>
      </c>
      <c r="D19" s="39" t="s">
        <v>186</v>
      </c>
      <c r="E19" s="25">
        <v>112084.2</v>
      </c>
      <c r="F19" s="25">
        <v>116639</v>
      </c>
      <c r="G19" s="25" t="s">
        <v>29</v>
      </c>
      <c r="H19" s="25">
        <f t="shared" si="0"/>
        <v>4554.8000000000029</v>
      </c>
      <c r="I19" s="22">
        <v>1152.48</v>
      </c>
      <c r="J19" s="23">
        <v>1382.89</v>
      </c>
      <c r="K19" s="23">
        <f t="shared" si="1"/>
        <v>230.41000000000008</v>
      </c>
    </row>
    <row r="20" spans="2:11" ht="15.6" thickBot="1" x14ac:dyDescent="0.35">
      <c r="B20" s="37"/>
      <c r="C20" s="7"/>
      <c r="D20" s="35"/>
      <c r="E20" s="25"/>
      <c r="F20" s="25"/>
      <c r="G20" s="25"/>
      <c r="H20" s="25"/>
      <c r="I20" s="22"/>
      <c r="J20" s="23"/>
      <c r="K20" s="23"/>
    </row>
    <row r="21" spans="2:11" ht="16.2" thickBot="1" x14ac:dyDescent="0.35">
      <c r="B21" s="95" t="s">
        <v>4</v>
      </c>
      <c r="C21" s="96"/>
      <c r="D21" s="96"/>
      <c r="E21" s="96"/>
      <c r="F21" s="96"/>
      <c r="G21" s="96"/>
      <c r="H21" s="97"/>
      <c r="I21" s="4">
        <f>SUM(I8:I20)</f>
        <v>6155.6200000000008</v>
      </c>
      <c r="J21" s="4">
        <f>SUM(J8:J20)</f>
        <v>7251.1900000000005</v>
      </c>
      <c r="K21" s="4">
        <f>SUM(K8:K20)</f>
        <v>1095.57</v>
      </c>
    </row>
    <row r="23" spans="2:11" ht="15" x14ac:dyDescent="0.3">
      <c r="B23" s="70"/>
      <c r="D23" s="46"/>
    </row>
  </sheetData>
  <mergeCells count="4">
    <mergeCell ref="B3:C3"/>
    <mergeCell ref="B4:C4"/>
    <mergeCell ref="B5:C5"/>
    <mergeCell ref="B21:H21"/>
  </mergeCells>
  <pageMargins left="0.7" right="0.7" top="0.75" bottom="0.75" header="0.3" footer="0.3"/>
  <pageSetup paperSize="9" orientation="portrait" r:id="rId1"/>
  <headerFooter>
    <oddHeader>&amp;C&amp;"Calibri"&amp;12&amp;K000000OFFICIAL&amp;1#</oddHeader>
  </headerFooter>
  <ignoredErrors>
    <ignoredError sqref="D8:D19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3B0CA-86E1-4B3E-A436-2BFEC85E980B}">
  <dimension ref="B3:K21"/>
  <sheetViews>
    <sheetView zoomScale="90" zoomScaleNormal="90" workbookViewId="0">
      <selection activeCell="K21" sqref="K21"/>
    </sheetView>
  </sheetViews>
  <sheetFormatPr defaultRowHeight="14.4" x14ac:dyDescent="0.3"/>
  <cols>
    <col min="2" max="2" width="14.77734375" customWidth="1"/>
    <col min="3" max="3" width="22.77734375" customWidth="1"/>
    <col min="4" max="6" width="16.77734375" customWidth="1"/>
    <col min="7" max="7" width="18.77734375" customWidth="1"/>
    <col min="8" max="8" width="16.77734375" customWidth="1"/>
    <col min="9" max="11" width="12.77734375" customWidth="1"/>
  </cols>
  <sheetData>
    <row r="3" spans="2:11" ht="15.6" x14ac:dyDescent="0.3">
      <c r="B3" s="82" t="s">
        <v>6</v>
      </c>
      <c r="C3" s="82"/>
    </row>
    <row r="4" spans="2:11" ht="15.6" x14ac:dyDescent="0.3">
      <c r="B4" s="83" t="s">
        <v>28</v>
      </c>
      <c r="C4" s="83"/>
    </row>
    <row r="5" spans="2:11" ht="15" x14ac:dyDescent="0.3">
      <c r="B5" s="121" t="s">
        <v>7</v>
      </c>
      <c r="C5" s="121"/>
    </row>
    <row r="6" spans="2:11" ht="15" thickBot="1" x14ac:dyDescent="0.35"/>
    <row r="7" spans="2:11" ht="16.2" thickBot="1" x14ac:dyDescent="0.35">
      <c r="B7" s="1" t="s">
        <v>15</v>
      </c>
      <c r="C7" s="1" t="s">
        <v>3</v>
      </c>
      <c r="D7" s="2" t="s">
        <v>16</v>
      </c>
      <c r="E7" s="2" t="s">
        <v>2</v>
      </c>
      <c r="F7" s="2" t="s">
        <v>0</v>
      </c>
      <c r="G7" s="2" t="s">
        <v>21</v>
      </c>
      <c r="H7" s="2" t="s">
        <v>26</v>
      </c>
      <c r="I7" s="3" t="s">
        <v>1</v>
      </c>
      <c r="J7" s="3" t="s">
        <v>11</v>
      </c>
      <c r="K7" s="3" t="s">
        <v>20</v>
      </c>
    </row>
    <row r="8" spans="2:11" ht="15.6" thickBot="1" x14ac:dyDescent="0.35">
      <c r="B8" s="37">
        <v>45726</v>
      </c>
      <c r="C8" s="7" t="s">
        <v>62</v>
      </c>
      <c r="D8" s="54" t="s">
        <v>63</v>
      </c>
      <c r="E8" s="13">
        <v>48100.9</v>
      </c>
      <c r="F8" s="13">
        <v>48849</v>
      </c>
      <c r="G8" s="21" t="s">
        <v>29</v>
      </c>
      <c r="H8" s="13">
        <f t="shared" ref="H8:H19" si="0">-SUM(E8-F8)</f>
        <v>748.09999999999854</v>
      </c>
      <c r="I8" s="30">
        <v>208.16</v>
      </c>
      <c r="J8" s="30">
        <v>218.57</v>
      </c>
      <c r="K8" s="30">
        <f t="shared" ref="K8:K19" si="1">SUM(J8-I8)</f>
        <v>10.409999999999997</v>
      </c>
    </row>
    <row r="9" spans="2:11" ht="15.6" thickBot="1" x14ac:dyDescent="0.35">
      <c r="B9" s="41">
        <v>45763</v>
      </c>
      <c r="C9" s="7" t="s">
        <v>69</v>
      </c>
      <c r="D9" s="55" t="s">
        <v>70</v>
      </c>
      <c r="E9" s="13">
        <v>48849</v>
      </c>
      <c r="F9" s="13">
        <v>49609.2</v>
      </c>
      <c r="G9" s="21" t="s">
        <v>29</v>
      </c>
      <c r="H9" s="13">
        <f t="shared" si="0"/>
        <v>760.19999999999709</v>
      </c>
      <c r="I9" s="30">
        <v>215.38</v>
      </c>
      <c r="J9" s="30">
        <v>226.15</v>
      </c>
      <c r="K9" s="30">
        <f t="shared" si="1"/>
        <v>10.77000000000001</v>
      </c>
    </row>
    <row r="10" spans="2:11" ht="15.6" thickBot="1" x14ac:dyDescent="0.35">
      <c r="B10" s="37">
        <v>45790</v>
      </c>
      <c r="C10" s="7" t="s">
        <v>87</v>
      </c>
      <c r="D10" s="58" t="s">
        <v>89</v>
      </c>
      <c r="E10" s="13">
        <v>49609.2</v>
      </c>
      <c r="F10" s="13">
        <v>50251.7</v>
      </c>
      <c r="G10" s="21" t="s">
        <v>29</v>
      </c>
      <c r="H10" s="13">
        <f t="shared" si="0"/>
        <v>642.5</v>
      </c>
      <c r="I10" s="30">
        <v>184.51</v>
      </c>
      <c r="J10" s="30">
        <v>193.74</v>
      </c>
      <c r="K10" s="30">
        <f t="shared" si="1"/>
        <v>9.2300000000000182</v>
      </c>
    </row>
    <row r="11" spans="2:11" ht="15.6" thickBot="1" x14ac:dyDescent="0.35">
      <c r="B11" s="37">
        <v>45817</v>
      </c>
      <c r="C11" s="7" t="s">
        <v>97</v>
      </c>
      <c r="D11" s="59" t="s">
        <v>99</v>
      </c>
      <c r="E11" s="13">
        <v>50251.7</v>
      </c>
      <c r="F11" s="13">
        <v>50945.4</v>
      </c>
      <c r="G11" s="21" t="s">
        <v>29</v>
      </c>
      <c r="H11" s="13">
        <f t="shared" si="0"/>
        <v>693.70000000000437</v>
      </c>
      <c r="I11" s="30">
        <v>197.77</v>
      </c>
      <c r="J11" s="30">
        <v>207.66</v>
      </c>
      <c r="K11" s="30">
        <f t="shared" si="1"/>
        <v>9.8899999999999864</v>
      </c>
    </row>
    <row r="12" spans="2:11" ht="15.6" thickBot="1" x14ac:dyDescent="0.35">
      <c r="B12" s="41">
        <v>45846</v>
      </c>
      <c r="C12" s="7" t="s">
        <v>103</v>
      </c>
      <c r="D12" s="61" t="s">
        <v>109</v>
      </c>
      <c r="E12" s="13">
        <v>50945.4</v>
      </c>
      <c r="F12" s="13">
        <v>51579.5</v>
      </c>
      <c r="G12" s="21" t="s">
        <v>29</v>
      </c>
      <c r="H12" s="13">
        <f t="shared" si="0"/>
        <v>634.09999999999854</v>
      </c>
      <c r="I12" s="30">
        <v>176.41</v>
      </c>
      <c r="J12" s="30">
        <v>185.23</v>
      </c>
      <c r="K12" s="30">
        <f t="shared" si="1"/>
        <v>8.8199999999999932</v>
      </c>
    </row>
    <row r="13" spans="2:11" ht="16.2" thickBot="1" x14ac:dyDescent="0.35">
      <c r="B13" s="34">
        <v>45877</v>
      </c>
      <c r="C13" s="7" t="s">
        <v>120</v>
      </c>
      <c r="D13" s="64" t="s">
        <v>123</v>
      </c>
      <c r="E13" s="13">
        <v>51579.5</v>
      </c>
      <c r="F13" s="13">
        <v>52239.7</v>
      </c>
      <c r="G13" s="21" t="s">
        <v>29</v>
      </c>
      <c r="H13" s="13">
        <f t="shared" si="0"/>
        <v>660.19999999999709</v>
      </c>
      <c r="I13" s="30">
        <v>189.79</v>
      </c>
      <c r="J13" s="30">
        <v>199.28</v>
      </c>
      <c r="K13" s="30">
        <f t="shared" si="1"/>
        <v>9.4900000000000091</v>
      </c>
    </row>
    <row r="14" spans="2:11" ht="16.2" thickBot="1" x14ac:dyDescent="0.35">
      <c r="B14" s="34">
        <v>45908</v>
      </c>
      <c r="C14" s="7" t="s">
        <v>128</v>
      </c>
      <c r="D14" s="65" t="s">
        <v>129</v>
      </c>
      <c r="E14" s="13">
        <v>52239.7</v>
      </c>
      <c r="F14" s="13">
        <v>52930</v>
      </c>
      <c r="G14" s="21" t="s">
        <v>29</v>
      </c>
      <c r="H14" s="13">
        <f t="shared" si="0"/>
        <v>690.30000000000291</v>
      </c>
      <c r="I14" s="30">
        <v>196.96</v>
      </c>
      <c r="J14" s="30">
        <v>206.81</v>
      </c>
      <c r="K14" s="30">
        <f t="shared" si="1"/>
        <v>9.8499999999999943</v>
      </c>
    </row>
    <row r="15" spans="2:11" ht="15.6" thickBot="1" x14ac:dyDescent="0.35">
      <c r="B15" s="41">
        <v>45930</v>
      </c>
      <c r="C15" s="7" t="s">
        <v>135</v>
      </c>
      <c r="D15" s="66" t="s">
        <v>138</v>
      </c>
      <c r="E15" s="13">
        <v>52930</v>
      </c>
      <c r="F15" s="13">
        <v>53630.400000000001</v>
      </c>
      <c r="G15" s="21" t="s">
        <v>29</v>
      </c>
      <c r="H15" s="13">
        <f t="shared" si="0"/>
        <v>700.40000000000146</v>
      </c>
      <c r="I15" s="30">
        <v>197.26</v>
      </c>
      <c r="J15" s="30">
        <v>207.12</v>
      </c>
      <c r="K15" s="30">
        <f t="shared" si="1"/>
        <v>9.8600000000000136</v>
      </c>
    </row>
    <row r="16" spans="2:11" ht="15.6" thickBot="1" x14ac:dyDescent="0.35">
      <c r="B16" s="37">
        <v>45971</v>
      </c>
      <c r="C16" s="7" t="s">
        <v>153</v>
      </c>
      <c r="D16" s="71" t="s">
        <v>156</v>
      </c>
      <c r="E16" s="13">
        <v>53630.400000000001</v>
      </c>
      <c r="F16" s="13">
        <v>54506.5</v>
      </c>
      <c r="G16" s="21" t="s">
        <v>29</v>
      </c>
      <c r="H16" s="13">
        <f t="shared" si="0"/>
        <v>876.09999999999854</v>
      </c>
      <c r="I16" s="30">
        <v>242.25</v>
      </c>
      <c r="J16" s="30">
        <v>254.36</v>
      </c>
      <c r="K16" s="30">
        <f t="shared" si="1"/>
        <v>12.110000000000014</v>
      </c>
    </row>
    <row r="17" spans="2:11" ht="15.6" thickBot="1" x14ac:dyDescent="0.35">
      <c r="B17" s="41">
        <v>45999</v>
      </c>
      <c r="C17" s="7" t="s">
        <v>161</v>
      </c>
      <c r="D17" s="72" t="s">
        <v>163</v>
      </c>
      <c r="E17" s="13">
        <v>54506.5</v>
      </c>
      <c r="F17" s="13">
        <v>55379.199999999997</v>
      </c>
      <c r="G17" s="21" t="s">
        <v>29</v>
      </c>
      <c r="H17" s="13">
        <f t="shared" si="0"/>
        <v>872.69999999999709</v>
      </c>
      <c r="I17" s="30">
        <v>239.33</v>
      </c>
      <c r="J17" s="30">
        <v>251.3</v>
      </c>
      <c r="K17" s="30">
        <f t="shared" si="1"/>
        <v>11.969999999999999</v>
      </c>
    </row>
    <row r="18" spans="2:11" ht="15.6" thickBot="1" x14ac:dyDescent="0.35">
      <c r="B18" s="41">
        <v>46030</v>
      </c>
      <c r="C18" s="7" t="s">
        <v>171</v>
      </c>
      <c r="D18" s="73" t="s">
        <v>172</v>
      </c>
      <c r="E18" s="13">
        <v>55379.199999999997</v>
      </c>
      <c r="F18" s="13">
        <v>56234.3</v>
      </c>
      <c r="G18" s="21" t="s">
        <v>29</v>
      </c>
      <c r="H18" s="13">
        <f t="shared" si="0"/>
        <v>855.10000000000582</v>
      </c>
      <c r="I18" s="30">
        <v>236.2</v>
      </c>
      <c r="J18" s="30">
        <v>248.01</v>
      </c>
      <c r="K18" s="30">
        <f t="shared" si="1"/>
        <v>11.810000000000002</v>
      </c>
    </row>
    <row r="19" spans="2:11" ht="15.6" thickBot="1" x14ac:dyDescent="0.35">
      <c r="B19" s="41">
        <v>46062</v>
      </c>
      <c r="C19" s="7" t="s">
        <v>183</v>
      </c>
      <c r="D19" s="39" t="s">
        <v>185</v>
      </c>
      <c r="E19" s="13">
        <v>56234.3</v>
      </c>
      <c r="F19" s="13">
        <v>57109.1</v>
      </c>
      <c r="G19" s="21" t="s">
        <v>29</v>
      </c>
      <c r="H19" s="13">
        <f t="shared" si="0"/>
        <v>874.79999999999563</v>
      </c>
      <c r="I19" s="30">
        <v>241.39</v>
      </c>
      <c r="J19" s="30">
        <v>253.43</v>
      </c>
      <c r="K19" s="30">
        <f t="shared" si="1"/>
        <v>12.04000000000002</v>
      </c>
    </row>
    <row r="20" spans="2:11" ht="15.6" thickBot="1" x14ac:dyDescent="0.35">
      <c r="B20" s="41"/>
      <c r="C20" s="7"/>
      <c r="D20" s="43"/>
      <c r="E20" s="25">
        <v>0</v>
      </c>
      <c r="F20" s="13">
        <v>0</v>
      </c>
      <c r="G20" s="13"/>
      <c r="H20" s="13">
        <f t="shared" ref="H20" si="2">-SUM(E20-F20)</f>
        <v>0</v>
      </c>
      <c r="I20" s="30">
        <v>0</v>
      </c>
      <c r="J20" s="30">
        <v>0</v>
      </c>
      <c r="K20" s="30">
        <f t="shared" ref="K20" si="3">SUM(J20-I20)</f>
        <v>0</v>
      </c>
    </row>
    <row r="21" spans="2:11" ht="16.2" thickBot="1" x14ac:dyDescent="0.35">
      <c r="B21" s="95" t="s">
        <v>4</v>
      </c>
      <c r="C21" s="96"/>
      <c r="D21" s="96"/>
      <c r="E21" s="96"/>
      <c r="F21" s="96"/>
      <c r="G21" s="96"/>
      <c r="H21" s="97"/>
      <c r="I21" s="4">
        <f>SUM(I8:I20)</f>
        <v>2525.41</v>
      </c>
      <c r="J21" s="4">
        <f>SUM(J8:J20)</f>
        <v>2651.6600000000003</v>
      </c>
      <c r="K21" s="4">
        <f>SUM(K8:K20)</f>
        <v>126.25000000000006</v>
      </c>
    </row>
  </sheetData>
  <mergeCells count="4">
    <mergeCell ref="B3:C3"/>
    <mergeCell ref="B4:C4"/>
    <mergeCell ref="B5:C5"/>
    <mergeCell ref="B21:H21"/>
  </mergeCells>
  <pageMargins left="0.7" right="0.7" top="0.75" bottom="0.75" header="0.3" footer="0.3"/>
  <pageSetup paperSize="9" orientation="portrait" r:id="rId1"/>
  <headerFooter>
    <oddHeader>&amp;C&amp;"Calibri"&amp;12&amp;K000000OFFICIAL&amp;1#</oddHeader>
  </headerFooter>
  <ignoredErrors>
    <ignoredError sqref="D8:D19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0031C1-4AA0-446F-BD0F-41D3FBB23373}">
  <dimension ref="B3:K17"/>
  <sheetViews>
    <sheetView workbookViewId="0">
      <selection activeCell="N20" sqref="N20"/>
    </sheetView>
  </sheetViews>
  <sheetFormatPr defaultRowHeight="14.4" x14ac:dyDescent="0.3"/>
  <cols>
    <col min="2" max="2" width="14.77734375" customWidth="1"/>
    <col min="3" max="3" width="22.77734375" customWidth="1"/>
    <col min="4" max="6" width="16.77734375" customWidth="1"/>
    <col min="7" max="7" width="18.77734375" customWidth="1"/>
    <col min="8" max="8" width="16.77734375" customWidth="1"/>
    <col min="9" max="11" width="12.77734375" customWidth="1"/>
  </cols>
  <sheetData>
    <row r="3" spans="2:11" ht="15.6" x14ac:dyDescent="0.3">
      <c r="B3" s="82" t="s">
        <v>6</v>
      </c>
      <c r="C3" s="82"/>
    </row>
    <row r="4" spans="2:11" ht="15.6" x14ac:dyDescent="0.3">
      <c r="B4" s="83" t="s">
        <v>17</v>
      </c>
      <c r="C4" s="83"/>
    </row>
    <row r="5" spans="2:11" ht="15" x14ac:dyDescent="0.3">
      <c r="B5" s="121" t="s">
        <v>7</v>
      </c>
      <c r="C5" s="121"/>
    </row>
    <row r="6" spans="2:11" ht="15" thickBot="1" x14ac:dyDescent="0.35"/>
    <row r="7" spans="2:11" ht="16.2" thickBot="1" x14ac:dyDescent="0.35">
      <c r="B7" s="1" t="s">
        <v>15</v>
      </c>
      <c r="C7" s="1" t="s">
        <v>3</v>
      </c>
      <c r="D7" s="2" t="s">
        <v>16</v>
      </c>
      <c r="E7" s="2" t="s">
        <v>2</v>
      </c>
      <c r="F7" s="2" t="s">
        <v>0</v>
      </c>
      <c r="G7" s="2" t="s">
        <v>21</v>
      </c>
      <c r="H7" s="2" t="s">
        <v>23</v>
      </c>
      <c r="I7" s="3" t="s">
        <v>1</v>
      </c>
      <c r="J7" s="3" t="s">
        <v>11</v>
      </c>
      <c r="K7" s="3" t="s">
        <v>20</v>
      </c>
    </row>
    <row r="8" spans="2:11" ht="15.6" thickBot="1" x14ac:dyDescent="0.35">
      <c r="B8" s="10">
        <v>45421</v>
      </c>
      <c r="C8" s="6" t="s">
        <v>39</v>
      </c>
      <c r="D8" s="43" t="s">
        <v>40</v>
      </c>
      <c r="E8" s="13">
        <v>16076.6</v>
      </c>
      <c r="F8" s="13">
        <v>16367.7</v>
      </c>
      <c r="G8" s="26" t="s">
        <v>19</v>
      </c>
      <c r="H8" s="13">
        <f t="shared" ref="H8:H15" si="0">SUM(F8-E8)</f>
        <v>291.10000000000036</v>
      </c>
      <c r="I8" s="30">
        <v>123.5</v>
      </c>
      <c r="J8" s="30">
        <v>129.66999999999999</v>
      </c>
      <c r="K8" s="30">
        <f t="shared" ref="K8:K15" si="1">SUM(J8-I8)</f>
        <v>6.1699999999999875</v>
      </c>
    </row>
    <row r="9" spans="2:11" ht="15.6" thickBot="1" x14ac:dyDescent="0.35">
      <c r="B9" s="41">
        <v>45504</v>
      </c>
      <c r="C9" s="13" t="s">
        <v>41</v>
      </c>
      <c r="D9" s="43" t="s">
        <v>42</v>
      </c>
      <c r="E9" s="13">
        <v>16367.7</v>
      </c>
      <c r="F9" s="13">
        <v>16691.7</v>
      </c>
      <c r="G9" s="26" t="s">
        <v>19</v>
      </c>
      <c r="H9" s="13">
        <f t="shared" si="0"/>
        <v>324</v>
      </c>
      <c r="I9" s="30">
        <v>100.42</v>
      </c>
      <c r="J9" s="30">
        <v>105.44</v>
      </c>
      <c r="K9" s="30">
        <f t="shared" si="1"/>
        <v>5.019999999999996</v>
      </c>
    </row>
    <row r="10" spans="2:11" ht="15.6" thickBot="1" x14ac:dyDescent="0.35">
      <c r="B10" s="41">
        <v>45596</v>
      </c>
      <c r="C10" s="48" t="s">
        <v>43</v>
      </c>
      <c r="D10" s="49" t="s">
        <v>44</v>
      </c>
      <c r="E10" s="13">
        <v>16691.7</v>
      </c>
      <c r="F10" s="13">
        <v>17019.7</v>
      </c>
      <c r="G10" s="26" t="s">
        <v>19</v>
      </c>
      <c r="H10" s="13">
        <f t="shared" si="0"/>
        <v>328</v>
      </c>
      <c r="I10" s="30">
        <v>100.69</v>
      </c>
      <c r="J10" s="30">
        <v>105.72</v>
      </c>
      <c r="K10" s="30">
        <f t="shared" si="1"/>
        <v>5.0300000000000011</v>
      </c>
    </row>
    <row r="11" spans="2:11" ht="15.6" thickBot="1" x14ac:dyDescent="0.35">
      <c r="B11" s="41">
        <v>45691</v>
      </c>
      <c r="C11" s="50" t="s">
        <v>48</v>
      </c>
      <c r="D11" s="51" t="s">
        <v>49</v>
      </c>
      <c r="E11" s="13">
        <v>17019.7</v>
      </c>
      <c r="F11" s="13">
        <v>17296.400000000001</v>
      </c>
      <c r="G11" s="26" t="s">
        <v>19</v>
      </c>
      <c r="H11" s="13">
        <f t="shared" si="0"/>
        <v>276.70000000000073</v>
      </c>
      <c r="I11" s="30">
        <v>89.34</v>
      </c>
      <c r="J11" s="30">
        <v>93.81</v>
      </c>
      <c r="K11" s="30">
        <f t="shared" si="1"/>
        <v>4.4699999999999989</v>
      </c>
    </row>
    <row r="12" spans="2:11" ht="15.6" thickBot="1" x14ac:dyDescent="0.35">
      <c r="B12" s="41">
        <v>45778</v>
      </c>
      <c r="C12" s="56" t="s">
        <v>82</v>
      </c>
      <c r="D12" s="57" t="s">
        <v>83</v>
      </c>
      <c r="E12" s="13">
        <v>17296.400000000001</v>
      </c>
      <c r="F12" s="13">
        <v>17585.7</v>
      </c>
      <c r="G12" s="26" t="s">
        <v>19</v>
      </c>
      <c r="H12" s="13">
        <f t="shared" si="0"/>
        <v>289.29999999999927</v>
      </c>
      <c r="I12" s="30">
        <v>95.1</v>
      </c>
      <c r="J12" s="30">
        <v>99.86</v>
      </c>
      <c r="K12" s="30">
        <f t="shared" si="1"/>
        <v>4.7600000000000051</v>
      </c>
    </row>
    <row r="13" spans="2:11" ht="15.6" thickBot="1" x14ac:dyDescent="0.35">
      <c r="B13" s="41">
        <v>45869</v>
      </c>
      <c r="C13" s="62" t="s">
        <v>112</v>
      </c>
      <c r="D13" s="63" t="s">
        <v>113</v>
      </c>
      <c r="E13" s="13">
        <v>17585.7</v>
      </c>
      <c r="F13" s="13">
        <v>17919.5</v>
      </c>
      <c r="G13" s="26" t="s">
        <v>19</v>
      </c>
      <c r="H13" s="13">
        <f t="shared" si="0"/>
        <v>333.79999999999927</v>
      </c>
      <c r="I13" s="30">
        <v>113.74</v>
      </c>
      <c r="J13" s="30">
        <v>119.43</v>
      </c>
      <c r="K13" s="30">
        <f t="shared" si="1"/>
        <v>5.6900000000000119</v>
      </c>
    </row>
    <row r="14" spans="2:11" ht="15.6" thickBot="1" x14ac:dyDescent="0.35">
      <c r="B14" s="41">
        <v>45961</v>
      </c>
      <c r="C14" s="68" t="s">
        <v>146</v>
      </c>
      <c r="D14" s="69" t="s">
        <v>149</v>
      </c>
      <c r="E14" s="13">
        <v>17919.5</v>
      </c>
      <c r="F14" s="13">
        <v>18258</v>
      </c>
      <c r="G14" s="26" t="s">
        <v>19</v>
      </c>
      <c r="H14" s="13">
        <f t="shared" si="0"/>
        <v>338.5</v>
      </c>
      <c r="I14" s="30">
        <v>115.48</v>
      </c>
      <c r="J14" s="30">
        <v>121.25</v>
      </c>
      <c r="K14" s="30">
        <f t="shared" si="1"/>
        <v>5.769999999999996</v>
      </c>
    </row>
    <row r="15" spans="2:11" ht="15.6" thickBot="1" x14ac:dyDescent="0.35">
      <c r="B15" s="41">
        <v>46055</v>
      </c>
      <c r="C15" s="74" t="s">
        <v>178</v>
      </c>
      <c r="D15" s="75" t="s">
        <v>181</v>
      </c>
      <c r="E15" s="13">
        <v>18258</v>
      </c>
      <c r="F15" s="13">
        <v>18542.099999999999</v>
      </c>
      <c r="G15" s="26" t="s">
        <v>19</v>
      </c>
      <c r="H15" s="13">
        <f t="shared" si="0"/>
        <v>284.09999999999854</v>
      </c>
      <c r="I15" s="30">
        <v>102.53</v>
      </c>
      <c r="J15" s="30">
        <v>107.66</v>
      </c>
      <c r="K15" s="30">
        <f t="shared" si="1"/>
        <v>5.1299999999999955</v>
      </c>
    </row>
    <row r="16" spans="2:11" ht="15.6" thickBot="1" x14ac:dyDescent="0.35">
      <c r="B16" s="13"/>
      <c r="C16" s="13"/>
      <c r="D16" s="13"/>
      <c r="E16" s="13"/>
      <c r="F16" s="13"/>
      <c r="G16" s="13"/>
      <c r="H16" s="13"/>
      <c r="I16" s="30"/>
      <c r="J16" s="30"/>
      <c r="K16" s="30"/>
    </row>
    <row r="17" spans="2:11" ht="16.2" thickBot="1" x14ac:dyDescent="0.35">
      <c r="B17" s="95" t="s">
        <v>4</v>
      </c>
      <c r="C17" s="96"/>
      <c r="D17" s="96"/>
      <c r="E17" s="96"/>
      <c r="F17" s="96"/>
      <c r="G17" s="96"/>
      <c r="H17" s="97"/>
      <c r="I17" s="24">
        <f>SUM(I8:I16)</f>
        <v>840.80000000000007</v>
      </c>
      <c r="J17" s="24">
        <f>SUM(J8:J16)</f>
        <v>882.84</v>
      </c>
      <c r="K17" s="24">
        <f>SUM(K8:K16)</f>
        <v>42.039999999999992</v>
      </c>
    </row>
  </sheetData>
  <mergeCells count="4">
    <mergeCell ref="B3:C3"/>
    <mergeCell ref="B4:C4"/>
    <mergeCell ref="B5:C5"/>
    <mergeCell ref="B17:H17"/>
  </mergeCells>
  <pageMargins left="0.7" right="0.7" top="0.75" bottom="0.75" header="0.3" footer="0.3"/>
  <pageSetup paperSize="9" orientation="portrait" r:id="rId1"/>
  <headerFooter>
    <oddHeader>&amp;C&amp;"Calibri"&amp;12&amp;K000000OFFICIAL&amp;1#</oddHeader>
  </headerFooter>
  <ignoredErrors>
    <ignoredError sqref="D8:D15" numberStoredAsText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B38223-C446-4ECC-99AB-9A6D95D5DA7B}">
  <dimension ref="B3:K18"/>
  <sheetViews>
    <sheetView topLeftCell="A3" workbookViewId="0">
      <selection activeCell="K18" sqref="K18"/>
    </sheetView>
  </sheetViews>
  <sheetFormatPr defaultRowHeight="14.4" x14ac:dyDescent="0.3"/>
  <cols>
    <col min="2" max="2" width="14.77734375" customWidth="1"/>
    <col min="3" max="3" width="22.77734375" customWidth="1"/>
    <col min="4" max="5" width="16.77734375" customWidth="1"/>
    <col min="6" max="6" width="16.6640625" customWidth="1"/>
    <col min="7" max="7" width="18.77734375" customWidth="1"/>
    <col min="8" max="8" width="16.77734375" customWidth="1"/>
    <col min="9" max="11" width="12.77734375" customWidth="1"/>
  </cols>
  <sheetData>
    <row r="3" spans="2:11" ht="15.6" x14ac:dyDescent="0.3">
      <c r="B3" s="82" t="s">
        <v>6</v>
      </c>
      <c r="C3" s="82"/>
    </row>
    <row r="4" spans="2:11" ht="15.6" x14ac:dyDescent="0.3">
      <c r="B4" s="83" t="s">
        <v>37</v>
      </c>
      <c r="C4" s="83"/>
    </row>
    <row r="5" spans="2:11" ht="15" x14ac:dyDescent="0.3">
      <c r="B5" s="121" t="s">
        <v>7</v>
      </c>
      <c r="C5" s="121"/>
    </row>
    <row r="6" spans="2:11" ht="15" thickBot="1" x14ac:dyDescent="0.35"/>
    <row r="7" spans="2:11" ht="16.2" thickBot="1" x14ac:dyDescent="0.35">
      <c r="B7" s="1" t="s">
        <v>15</v>
      </c>
      <c r="C7" s="1" t="s">
        <v>3</v>
      </c>
      <c r="D7" s="2" t="s">
        <v>16</v>
      </c>
      <c r="E7" s="2" t="s">
        <v>2</v>
      </c>
      <c r="F7" s="2" t="s">
        <v>0</v>
      </c>
      <c r="G7" s="2" t="s">
        <v>21</v>
      </c>
      <c r="H7" s="2" t="s">
        <v>31</v>
      </c>
      <c r="I7" s="3" t="s">
        <v>1</v>
      </c>
      <c r="J7" s="3" t="s">
        <v>11</v>
      </c>
      <c r="K7" s="3" t="s">
        <v>20</v>
      </c>
    </row>
    <row r="8" spans="2:11" ht="15.6" thickBot="1" x14ac:dyDescent="0.35">
      <c r="B8" s="124">
        <v>45763</v>
      </c>
      <c r="C8" s="101" t="s">
        <v>72</v>
      </c>
      <c r="D8" s="103" t="s">
        <v>73</v>
      </c>
      <c r="E8" s="42">
        <v>291</v>
      </c>
      <c r="F8" s="42">
        <v>337</v>
      </c>
      <c r="G8" s="13" t="s">
        <v>36</v>
      </c>
      <c r="H8" s="40">
        <f t="shared" ref="H8:H15" si="0">SUM(F8-E8)</f>
        <v>46</v>
      </c>
      <c r="I8" s="85">
        <v>63.28</v>
      </c>
      <c r="J8" s="122">
        <v>66.45</v>
      </c>
      <c r="K8" s="122">
        <f>SUM(J8-I8)</f>
        <v>3.1700000000000017</v>
      </c>
    </row>
    <row r="9" spans="2:11" ht="15.6" thickBot="1" x14ac:dyDescent="0.35">
      <c r="B9" s="125"/>
      <c r="C9" s="102"/>
      <c r="D9" s="102"/>
      <c r="E9" s="42">
        <v>180</v>
      </c>
      <c r="F9" s="42">
        <v>219</v>
      </c>
      <c r="G9" s="13" t="s">
        <v>36</v>
      </c>
      <c r="H9" s="40">
        <f t="shared" si="0"/>
        <v>39</v>
      </c>
      <c r="I9" s="87"/>
      <c r="J9" s="123"/>
      <c r="K9" s="123"/>
    </row>
    <row r="10" spans="2:11" ht="15.6" thickBot="1" x14ac:dyDescent="0.35">
      <c r="B10" s="124">
        <v>45841</v>
      </c>
      <c r="C10" s="101" t="s">
        <v>72</v>
      </c>
      <c r="D10" s="103" t="s">
        <v>142</v>
      </c>
      <c r="E10" s="42">
        <v>337</v>
      </c>
      <c r="F10" s="42">
        <v>352</v>
      </c>
      <c r="G10" s="13" t="s">
        <v>36</v>
      </c>
      <c r="H10" s="40">
        <f t="shared" si="0"/>
        <v>15</v>
      </c>
      <c r="I10" s="85">
        <v>43.93</v>
      </c>
      <c r="J10" s="122">
        <v>46.13</v>
      </c>
      <c r="K10" s="122">
        <f>SUM(J10-I10)</f>
        <v>2.2000000000000028</v>
      </c>
    </row>
    <row r="11" spans="2:11" ht="15.6" thickBot="1" x14ac:dyDescent="0.35">
      <c r="B11" s="125"/>
      <c r="C11" s="102"/>
      <c r="D11" s="102"/>
      <c r="E11" s="42">
        <v>219</v>
      </c>
      <c r="F11" s="42">
        <v>231</v>
      </c>
      <c r="G11" s="13" t="s">
        <v>36</v>
      </c>
      <c r="H11" s="40">
        <f t="shared" si="0"/>
        <v>12</v>
      </c>
      <c r="I11" s="87"/>
      <c r="J11" s="123"/>
      <c r="K11" s="123"/>
    </row>
    <row r="12" spans="2:11" ht="15.6" thickBot="1" x14ac:dyDescent="0.35">
      <c r="B12" s="124">
        <v>45933</v>
      </c>
      <c r="C12" s="101" t="s">
        <v>140</v>
      </c>
      <c r="D12" s="103" t="s">
        <v>141</v>
      </c>
      <c r="E12" s="45">
        <v>352</v>
      </c>
      <c r="F12" s="42">
        <v>376</v>
      </c>
      <c r="G12" s="67" t="s">
        <v>19</v>
      </c>
      <c r="H12" s="40">
        <f t="shared" si="0"/>
        <v>24</v>
      </c>
      <c r="I12" s="85">
        <v>56.25</v>
      </c>
      <c r="J12" s="122">
        <v>59.06</v>
      </c>
      <c r="K12" s="122">
        <f>SUM(J12-I12)</f>
        <v>2.8100000000000023</v>
      </c>
    </row>
    <row r="13" spans="2:11" ht="15.6" thickBot="1" x14ac:dyDescent="0.35">
      <c r="B13" s="125"/>
      <c r="C13" s="102"/>
      <c r="D13" s="102"/>
      <c r="E13" s="45">
        <v>231</v>
      </c>
      <c r="F13" s="42">
        <v>249</v>
      </c>
      <c r="G13" s="67" t="s">
        <v>19</v>
      </c>
      <c r="H13" s="40">
        <f t="shared" si="0"/>
        <v>18</v>
      </c>
      <c r="I13" s="87"/>
      <c r="J13" s="123"/>
      <c r="K13" s="123"/>
    </row>
    <row r="14" spans="2:11" ht="15.6" thickBot="1" x14ac:dyDescent="0.35">
      <c r="B14" s="124">
        <v>46028</v>
      </c>
      <c r="C14" s="101" t="s">
        <v>168</v>
      </c>
      <c r="D14" s="103" t="s">
        <v>169</v>
      </c>
      <c r="E14" s="42">
        <v>376</v>
      </c>
      <c r="F14" s="42">
        <v>422</v>
      </c>
      <c r="G14" s="67" t="s">
        <v>19</v>
      </c>
      <c r="H14" s="40">
        <f t="shared" si="0"/>
        <v>46</v>
      </c>
      <c r="I14" s="85">
        <v>63.25</v>
      </c>
      <c r="J14" s="122">
        <v>66.41</v>
      </c>
      <c r="K14" s="122">
        <f>SUM(J14-I14)</f>
        <v>3.1599999999999966</v>
      </c>
    </row>
    <row r="15" spans="2:11" ht="15.6" thickBot="1" x14ac:dyDescent="0.35">
      <c r="B15" s="125"/>
      <c r="C15" s="102"/>
      <c r="D15" s="102"/>
      <c r="E15" s="42">
        <v>249</v>
      </c>
      <c r="F15" s="42">
        <v>276</v>
      </c>
      <c r="G15" s="67" t="s">
        <v>19</v>
      </c>
      <c r="H15" s="40">
        <f t="shared" si="0"/>
        <v>27</v>
      </c>
      <c r="I15" s="87"/>
      <c r="J15" s="123"/>
      <c r="K15" s="123"/>
    </row>
    <row r="16" spans="2:11" ht="15.6" thickBot="1" x14ac:dyDescent="0.35">
      <c r="B16" s="127"/>
      <c r="C16" s="101"/>
      <c r="D16" s="101"/>
      <c r="E16" s="45"/>
      <c r="F16" s="42"/>
      <c r="G16" s="25"/>
      <c r="H16" s="40">
        <f t="shared" ref="H16:H17" si="1">SUM(F16-E16)</f>
        <v>0</v>
      </c>
      <c r="I16" s="85"/>
      <c r="J16" s="122"/>
      <c r="K16" s="122">
        <f>SUM(J16-I16)</f>
        <v>0</v>
      </c>
    </row>
    <row r="17" spans="2:11" ht="15.6" thickBot="1" x14ac:dyDescent="0.35">
      <c r="B17" s="125"/>
      <c r="C17" s="102"/>
      <c r="D17" s="102"/>
      <c r="E17" s="45"/>
      <c r="F17" s="42"/>
      <c r="G17" s="25"/>
      <c r="H17" s="40">
        <f t="shared" si="1"/>
        <v>0</v>
      </c>
      <c r="I17" s="87"/>
      <c r="J17" s="123"/>
      <c r="K17" s="123"/>
    </row>
    <row r="18" spans="2:11" ht="16.2" thickBot="1" x14ac:dyDescent="0.35">
      <c r="B18" s="95" t="s">
        <v>4</v>
      </c>
      <c r="C18" s="96"/>
      <c r="D18" s="96"/>
      <c r="E18" s="96"/>
      <c r="F18" s="96"/>
      <c r="G18" s="96"/>
      <c r="H18" s="97"/>
      <c r="I18" s="4">
        <f>SUM(I8:I17)</f>
        <v>226.71</v>
      </c>
      <c r="J18" s="4">
        <f>SUM(J8:J17)</f>
        <v>238.05</v>
      </c>
      <c r="K18" s="4">
        <f>SUM(K8:K17)</f>
        <v>11.340000000000003</v>
      </c>
    </row>
  </sheetData>
  <mergeCells count="34">
    <mergeCell ref="I14:I15"/>
    <mergeCell ref="J14:J15"/>
    <mergeCell ref="K14:K15"/>
    <mergeCell ref="B10:B11"/>
    <mergeCell ref="C10:C11"/>
    <mergeCell ref="D10:D11"/>
    <mergeCell ref="I10:I11"/>
    <mergeCell ref="J10:J11"/>
    <mergeCell ref="K10:K11"/>
    <mergeCell ref="B12:B13"/>
    <mergeCell ref="C12:C13"/>
    <mergeCell ref="D12:D13"/>
    <mergeCell ref="I12:I13"/>
    <mergeCell ref="J12:J13"/>
    <mergeCell ref="K12:K13"/>
    <mergeCell ref="B14:B15"/>
    <mergeCell ref="C14:C15"/>
    <mergeCell ref="D14:D15"/>
    <mergeCell ref="K8:K9"/>
    <mergeCell ref="B3:C3"/>
    <mergeCell ref="B4:C4"/>
    <mergeCell ref="B5:C5"/>
    <mergeCell ref="B18:H18"/>
    <mergeCell ref="B16:B17"/>
    <mergeCell ref="C16:C17"/>
    <mergeCell ref="D16:D17"/>
    <mergeCell ref="I16:I17"/>
    <mergeCell ref="J16:J17"/>
    <mergeCell ref="K16:K17"/>
    <mergeCell ref="B8:B9"/>
    <mergeCell ref="C8:C9"/>
    <mergeCell ref="D8:D9"/>
    <mergeCell ref="I8:I9"/>
    <mergeCell ref="J8:J9"/>
  </mergeCells>
  <pageMargins left="0.7" right="0.7" top="0.75" bottom="0.75" header="0.3" footer="0.3"/>
  <pageSetup paperSize="9" orientation="portrait" r:id="rId1"/>
  <headerFooter>
    <oddHeader>&amp;C&amp;"Calibri"&amp;12&amp;K000000OFFICIAL&amp;1#</oddHeader>
  </headerFooter>
  <ignoredErrors>
    <ignoredError sqref="D8 D12 D10 D14" numberStoredAsText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193935-C1CA-43E2-B9B8-66A2B0D97421}">
  <dimension ref="B3:I34"/>
  <sheetViews>
    <sheetView workbookViewId="0">
      <selection activeCell="H32" sqref="H32:H33"/>
    </sheetView>
  </sheetViews>
  <sheetFormatPr defaultRowHeight="14.4" x14ac:dyDescent="0.3"/>
  <cols>
    <col min="2" max="2" width="14.77734375" customWidth="1"/>
    <col min="3" max="3" width="22.77734375" customWidth="1"/>
    <col min="4" max="4" width="16.77734375" customWidth="1"/>
    <col min="5" max="5" width="18.77734375" customWidth="1"/>
    <col min="6" max="6" width="16.77734375" customWidth="1"/>
    <col min="7" max="9" width="12.77734375" customWidth="1"/>
  </cols>
  <sheetData>
    <row r="3" spans="2:9" ht="15.6" x14ac:dyDescent="0.3">
      <c r="B3" s="82" t="s">
        <v>6</v>
      </c>
      <c r="C3" s="82"/>
    </row>
    <row r="4" spans="2:9" ht="15.6" x14ac:dyDescent="0.3">
      <c r="B4" s="83" t="s">
        <v>253</v>
      </c>
      <c r="C4" s="83"/>
    </row>
    <row r="5" spans="2:9" ht="15" x14ac:dyDescent="0.3">
      <c r="B5" s="121" t="s">
        <v>7</v>
      </c>
      <c r="C5" s="121"/>
    </row>
    <row r="6" spans="2:9" ht="15" thickBot="1" x14ac:dyDescent="0.35"/>
    <row r="7" spans="2:9" ht="16.2" thickBot="1" x14ac:dyDescent="0.35">
      <c r="B7" s="1" t="s">
        <v>15</v>
      </c>
      <c r="C7" s="1" t="s">
        <v>3</v>
      </c>
      <c r="D7" s="2" t="s">
        <v>16</v>
      </c>
      <c r="E7" s="2" t="s">
        <v>21</v>
      </c>
      <c r="F7" s="2" t="s">
        <v>247</v>
      </c>
      <c r="G7" s="3" t="s">
        <v>1</v>
      </c>
      <c r="H7" s="3" t="s">
        <v>11</v>
      </c>
      <c r="I7" s="3" t="s">
        <v>20</v>
      </c>
    </row>
    <row r="8" spans="2:9" ht="15.6" thickBot="1" x14ac:dyDescent="0.35">
      <c r="B8" s="124">
        <v>45691</v>
      </c>
      <c r="C8" s="88" t="s">
        <v>46</v>
      </c>
      <c r="D8" s="103" t="s">
        <v>248</v>
      </c>
      <c r="E8" s="21" t="s">
        <v>32</v>
      </c>
      <c r="F8" s="25">
        <v>11834.7</v>
      </c>
      <c r="G8" s="85">
        <v>5723.67</v>
      </c>
      <c r="H8" s="122">
        <v>6868.41</v>
      </c>
      <c r="I8" s="122">
        <f>SUM(H8-G8)</f>
        <v>1144.7399999999998</v>
      </c>
    </row>
    <row r="9" spans="2:9" ht="15.6" thickBot="1" x14ac:dyDescent="0.35">
      <c r="B9" s="125"/>
      <c r="C9" s="125"/>
      <c r="D9" s="102"/>
      <c r="E9" s="21" t="s">
        <v>32</v>
      </c>
      <c r="F9" s="25">
        <v>5054.7</v>
      </c>
      <c r="G9" s="87"/>
      <c r="H9" s="123"/>
      <c r="I9" s="123"/>
    </row>
    <row r="10" spans="2:9" ht="15.6" thickBot="1" x14ac:dyDescent="0.35">
      <c r="B10" s="124">
        <v>45720</v>
      </c>
      <c r="C10" s="101" t="s">
        <v>58</v>
      </c>
      <c r="D10" s="103" t="s">
        <v>249</v>
      </c>
      <c r="E10" s="21" t="s">
        <v>32</v>
      </c>
      <c r="F10" s="25">
        <v>8159.8</v>
      </c>
      <c r="G10" s="85">
        <v>4600.6499999999996</v>
      </c>
      <c r="H10" s="122">
        <v>5520.45</v>
      </c>
      <c r="I10" s="122">
        <f>SUM(H10-G10)</f>
        <v>919.80000000000018</v>
      </c>
    </row>
    <row r="11" spans="2:9" ht="15.6" thickBot="1" x14ac:dyDescent="0.35">
      <c r="B11" s="125"/>
      <c r="C11" s="102"/>
      <c r="D11" s="102"/>
      <c r="E11" s="21" t="s">
        <v>32</v>
      </c>
      <c r="F11" s="25">
        <v>4191.3999999999996</v>
      </c>
      <c r="G11" s="87"/>
      <c r="H11" s="123"/>
      <c r="I11" s="123"/>
    </row>
    <row r="12" spans="2:9" ht="15.6" thickBot="1" x14ac:dyDescent="0.35">
      <c r="B12" s="124">
        <v>45749</v>
      </c>
      <c r="C12" s="101" t="s">
        <v>250</v>
      </c>
      <c r="D12" s="103" t="s">
        <v>251</v>
      </c>
      <c r="E12" s="21" t="s">
        <v>32</v>
      </c>
      <c r="F12" s="25">
        <v>7487.3</v>
      </c>
      <c r="G12" s="85">
        <v>4743.59</v>
      </c>
      <c r="H12" s="122">
        <v>5691.94</v>
      </c>
      <c r="I12" s="122">
        <f>SUM(H12-G12)</f>
        <v>948.34999999999945</v>
      </c>
    </row>
    <row r="13" spans="2:9" ht="15.6" thickBot="1" x14ac:dyDescent="0.35">
      <c r="B13" s="125"/>
      <c r="C13" s="102"/>
      <c r="D13" s="102"/>
      <c r="E13" s="21" t="s">
        <v>32</v>
      </c>
      <c r="F13" s="25">
        <v>4205.8999999999996</v>
      </c>
      <c r="G13" s="87"/>
      <c r="H13" s="123"/>
      <c r="I13" s="123"/>
    </row>
    <row r="14" spans="2:9" ht="15.6" thickBot="1" x14ac:dyDescent="0.35">
      <c r="B14" s="124">
        <v>45779</v>
      </c>
      <c r="C14" s="101" t="s">
        <v>80</v>
      </c>
      <c r="D14" s="103" t="s">
        <v>252</v>
      </c>
      <c r="E14" s="21" t="s">
        <v>32</v>
      </c>
      <c r="F14" s="25">
        <v>7466.8</v>
      </c>
      <c r="G14" s="85">
        <v>5147.37</v>
      </c>
      <c r="H14" s="122">
        <v>6176.85</v>
      </c>
      <c r="I14" s="122">
        <f>SUM(H14-G14)</f>
        <v>1029.4800000000005</v>
      </c>
    </row>
    <row r="15" spans="2:9" ht="15.6" thickBot="1" x14ac:dyDescent="0.35">
      <c r="B15" s="125"/>
      <c r="C15" s="102"/>
      <c r="D15" s="102"/>
      <c r="E15" s="21" t="s">
        <v>32</v>
      </c>
      <c r="F15" s="25">
        <v>4835.5</v>
      </c>
      <c r="G15" s="87"/>
      <c r="H15" s="123"/>
      <c r="I15" s="123"/>
    </row>
    <row r="16" spans="2:9" ht="15.6" thickBot="1" x14ac:dyDescent="0.35">
      <c r="B16" s="124">
        <v>45811</v>
      </c>
      <c r="C16" s="101" t="s">
        <v>92</v>
      </c>
      <c r="D16" s="103" t="s">
        <v>254</v>
      </c>
      <c r="E16" s="21" t="s">
        <v>32</v>
      </c>
      <c r="F16" s="25">
        <v>5863.7</v>
      </c>
      <c r="G16" s="85">
        <v>5026.8500000000004</v>
      </c>
      <c r="H16" s="122">
        <v>6032.21</v>
      </c>
      <c r="I16" s="122">
        <f>SUM(H16-G16)</f>
        <v>1005.3599999999997</v>
      </c>
    </row>
    <row r="17" spans="2:9" ht="15.6" thickBot="1" x14ac:dyDescent="0.35">
      <c r="B17" s="125"/>
      <c r="C17" s="102"/>
      <c r="D17" s="102"/>
      <c r="E17" s="21" t="s">
        <v>32</v>
      </c>
      <c r="F17" s="25">
        <v>4144.8999999999996</v>
      </c>
      <c r="G17" s="87"/>
      <c r="H17" s="123"/>
      <c r="I17" s="123"/>
    </row>
    <row r="18" spans="2:9" ht="15.6" thickBot="1" x14ac:dyDescent="0.35">
      <c r="B18" s="124">
        <v>45840</v>
      </c>
      <c r="C18" s="101" t="s">
        <v>101</v>
      </c>
      <c r="D18" s="103" t="s">
        <v>255</v>
      </c>
      <c r="E18" s="21" t="s">
        <v>32</v>
      </c>
      <c r="F18" s="25">
        <v>8005.9</v>
      </c>
      <c r="G18" s="85">
        <v>5240.42</v>
      </c>
      <c r="H18" s="122">
        <v>6288.5</v>
      </c>
      <c r="I18" s="122">
        <f>SUM(H18-G18)</f>
        <v>1048.08</v>
      </c>
    </row>
    <row r="19" spans="2:9" ht="15.6" thickBot="1" x14ac:dyDescent="0.35">
      <c r="B19" s="125"/>
      <c r="C19" s="102"/>
      <c r="D19" s="102"/>
      <c r="E19" s="21" t="s">
        <v>32</v>
      </c>
      <c r="F19" s="25">
        <v>4697.2</v>
      </c>
      <c r="G19" s="87"/>
      <c r="H19" s="123"/>
      <c r="I19" s="123"/>
    </row>
    <row r="20" spans="2:9" ht="15.6" thickBot="1" x14ac:dyDescent="0.35">
      <c r="B20" s="124">
        <v>45873</v>
      </c>
      <c r="C20" s="101" t="s">
        <v>110</v>
      </c>
      <c r="D20" s="103" t="s">
        <v>256</v>
      </c>
      <c r="E20" s="21" t="s">
        <v>32</v>
      </c>
      <c r="F20" s="25">
        <v>7142.6</v>
      </c>
      <c r="G20" s="85">
        <v>5049.29</v>
      </c>
      <c r="H20" s="122">
        <v>6057.04</v>
      </c>
      <c r="I20" s="122">
        <f>SUM(H20-G20)</f>
        <v>1007.75</v>
      </c>
    </row>
    <row r="21" spans="2:9" ht="15.6" thickBot="1" x14ac:dyDescent="0.35">
      <c r="B21" s="125"/>
      <c r="C21" s="102"/>
      <c r="D21" s="102"/>
      <c r="E21" s="21" t="s">
        <v>32</v>
      </c>
      <c r="F21" s="25">
        <v>4158.8999999999996</v>
      </c>
      <c r="G21" s="87"/>
      <c r="H21" s="123"/>
      <c r="I21" s="123"/>
    </row>
    <row r="22" spans="2:9" ht="15.6" thickBot="1" x14ac:dyDescent="0.35">
      <c r="B22" s="124">
        <v>45902</v>
      </c>
      <c r="C22" s="101" t="s">
        <v>124</v>
      </c>
      <c r="D22" s="103" t="s">
        <v>257</v>
      </c>
      <c r="E22" s="21" t="s">
        <v>32</v>
      </c>
      <c r="F22" s="25">
        <v>6353.3</v>
      </c>
      <c r="G22" s="85">
        <v>4836.6499999999996</v>
      </c>
      <c r="H22" s="122">
        <v>5803.98</v>
      </c>
      <c r="I22" s="122">
        <f>SUM(H22-G22)</f>
        <v>967.32999999999993</v>
      </c>
    </row>
    <row r="23" spans="2:9" ht="15.6" thickBot="1" x14ac:dyDescent="0.35">
      <c r="B23" s="125"/>
      <c r="C23" s="102"/>
      <c r="D23" s="102"/>
      <c r="E23" s="21" t="s">
        <v>32</v>
      </c>
      <c r="F23" s="25">
        <v>4003.1</v>
      </c>
      <c r="G23" s="87"/>
      <c r="H23" s="123"/>
      <c r="I23" s="123"/>
    </row>
    <row r="24" spans="2:9" ht="15.6" thickBot="1" x14ac:dyDescent="0.35">
      <c r="B24" s="124">
        <v>45932</v>
      </c>
      <c r="C24" s="101" t="s">
        <v>132</v>
      </c>
      <c r="D24" s="103" t="s">
        <v>258</v>
      </c>
      <c r="E24" s="21" t="s">
        <v>32</v>
      </c>
      <c r="F24" s="25">
        <v>6663</v>
      </c>
      <c r="G24" s="85">
        <v>4839.6499999999996</v>
      </c>
      <c r="H24" s="122">
        <v>5807.58</v>
      </c>
      <c r="I24" s="122">
        <f>SUM(H24-G24)</f>
        <v>967.93000000000029</v>
      </c>
    </row>
    <row r="25" spans="2:9" ht="15.6" thickBot="1" x14ac:dyDescent="0.35">
      <c r="B25" s="125"/>
      <c r="C25" s="102"/>
      <c r="D25" s="102"/>
      <c r="E25" s="21" t="s">
        <v>32</v>
      </c>
      <c r="F25" s="25">
        <v>4122.8999999999996</v>
      </c>
      <c r="G25" s="87"/>
      <c r="H25" s="123"/>
      <c r="I25" s="123"/>
    </row>
    <row r="26" spans="2:9" ht="15.6" thickBot="1" x14ac:dyDescent="0.35">
      <c r="B26" s="124">
        <v>45965</v>
      </c>
      <c r="C26" s="101" t="s">
        <v>144</v>
      </c>
      <c r="D26" s="103" t="s">
        <v>259</v>
      </c>
      <c r="E26" s="21" t="s">
        <v>32</v>
      </c>
      <c r="F26" s="25">
        <v>8238.7999999999993</v>
      </c>
      <c r="G26" s="85">
        <v>5285.07</v>
      </c>
      <c r="H26" s="122">
        <v>6342.08</v>
      </c>
      <c r="I26" s="122">
        <f>SUM(H26-G26)</f>
        <v>1057.0100000000002</v>
      </c>
    </row>
    <row r="27" spans="2:9" ht="15.6" thickBot="1" x14ac:dyDescent="0.35">
      <c r="B27" s="125"/>
      <c r="C27" s="102"/>
      <c r="D27" s="102"/>
      <c r="E27" s="21" t="s">
        <v>32</v>
      </c>
      <c r="F27" s="25">
        <v>4186.5</v>
      </c>
      <c r="G27" s="87"/>
      <c r="H27" s="123"/>
      <c r="I27" s="123"/>
    </row>
    <row r="28" spans="2:9" ht="15.6" thickBot="1" x14ac:dyDescent="0.35">
      <c r="B28" s="124">
        <v>45995</v>
      </c>
      <c r="C28" s="101" t="s">
        <v>157</v>
      </c>
      <c r="D28" s="103" t="s">
        <v>260</v>
      </c>
      <c r="E28" s="21" t="s">
        <v>32</v>
      </c>
      <c r="F28" s="25">
        <v>9674</v>
      </c>
      <c r="G28" s="85">
        <v>5507.45</v>
      </c>
      <c r="H28" s="122">
        <v>6608.95</v>
      </c>
      <c r="I28" s="122">
        <f>SUM(H28-G28)</f>
        <v>1101.5</v>
      </c>
    </row>
    <row r="29" spans="2:9" ht="15.6" thickBot="1" x14ac:dyDescent="0.35">
      <c r="B29" s="125"/>
      <c r="C29" s="102"/>
      <c r="D29" s="102"/>
      <c r="E29" s="21" t="s">
        <v>32</v>
      </c>
      <c r="F29" s="25">
        <v>4155.3</v>
      </c>
      <c r="G29" s="87"/>
      <c r="H29" s="123"/>
      <c r="I29" s="123"/>
    </row>
    <row r="30" spans="2:9" ht="15.6" thickBot="1" x14ac:dyDescent="0.35">
      <c r="B30" s="124">
        <v>45662</v>
      </c>
      <c r="C30" s="101" t="s">
        <v>165</v>
      </c>
      <c r="D30" s="103" t="s">
        <v>261</v>
      </c>
      <c r="E30" s="21" t="s">
        <v>32</v>
      </c>
      <c r="F30" s="25">
        <v>10194.4</v>
      </c>
      <c r="G30" s="85">
        <v>5749.53</v>
      </c>
      <c r="H30" s="122">
        <v>6899.43</v>
      </c>
      <c r="I30" s="122">
        <f>SUM(H30-G30)</f>
        <v>1149.9000000000005</v>
      </c>
    </row>
    <row r="31" spans="2:9" ht="15.6" thickBot="1" x14ac:dyDescent="0.35">
      <c r="B31" s="125"/>
      <c r="C31" s="102"/>
      <c r="D31" s="102"/>
      <c r="E31" s="21" t="s">
        <v>32</v>
      </c>
      <c r="F31" s="25">
        <v>4375</v>
      </c>
      <c r="G31" s="87"/>
      <c r="H31" s="123"/>
      <c r="I31" s="123"/>
    </row>
    <row r="32" spans="2:9" ht="15.6" thickBot="1" x14ac:dyDescent="0.35">
      <c r="B32" s="124">
        <v>46056</v>
      </c>
      <c r="C32" s="101" t="s">
        <v>175</v>
      </c>
      <c r="D32" s="103" t="s">
        <v>262</v>
      </c>
      <c r="E32" s="21" t="s">
        <v>32</v>
      </c>
      <c r="F32" s="25">
        <v>10147.5</v>
      </c>
      <c r="G32" s="85">
        <v>5718.88</v>
      </c>
      <c r="H32" s="122">
        <v>6862.66</v>
      </c>
      <c r="I32" s="122">
        <f>SUM(H32-G32)</f>
        <v>1143.7799999999997</v>
      </c>
    </row>
    <row r="33" spans="2:9" ht="15.6" thickBot="1" x14ac:dyDescent="0.35">
      <c r="B33" s="125"/>
      <c r="C33" s="102"/>
      <c r="D33" s="102"/>
      <c r="E33" s="21" t="s">
        <v>32</v>
      </c>
      <c r="F33" s="25">
        <v>4264.1000000000004</v>
      </c>
      <c r="G33" s="87"/>
      <c r="H33" s="123"/>
      <c r="I33" s="123"/>
    </row>
    <row r="34" spans="2:9" ht="16.2" thickBot="1" x14ac:dyDescent="0.35">
      <c r="B34" s="95" t="s">
        <v>4</v>
      </c>
      <c r="C34" s="96"/>
      <c r="D34" s="96"/>
      <c r="E34" s="96"/>
      <c r="F34" s="97"/>
      <c r="G34" s="4">
        <f>SUM(G8:G33)</f>
        <v>67469.069999999992</v>
      </c>
      <c r="H34" s="4">
        <f>SUM(H8:H33)</f>
        <v>80960.080000000016</v>
      </c>
      <c r="I34" s="4">
        <f>SUM(I8:I33)</f>
        <v>13491.009999999998</v>
      </c>
    </row>
  </sheetData>
  <mergeCells count="82">
    <mergeCell ref="B28:B29"/>
    <mergeCell ref="C28:C29"/>
    <mergeCell ref="D28:D29"/>
    <mergeCell ref="G28:G29"/>
    <mergeCell ref="H28:H29"/>
    <mergeCell ref="B26:B27"/>
    <mergeCell ref="C26:C27"/>
    <mergeCell ref="D26:D27"/>
    <mergeCell ref="G26:G27"/>
    <mergeCell ref="H26:H27"/>
    <mergeCell ref="D18:D19"/>
    <mergeCell ref="G18:G19"/>
    <mergeCell ref="H18:H19"/>
    <mergeCell ref="I18:I19"/>
    <mergeCell ref="B22:B23"/>
    <mergeCell ref="C22:C23"/>
    <mergeCell ref="D22:D23"/>
    <mergeCell ref="G22:G23"/>
    <mergeCell ref="H22:H23"/>
    <mergeCell ref="D12:D13"/>
    <mergeCell ref="G12:G13"/>
    <mergeCell ref="H12:H13"/>
    <mergeCell ref="I16:I17"/>
    <mergeCell ref="B14:B15"/>
    <mergeCell ref="C14:C15"/>
    <mergeCell ref="D14:D15"/>
    <mergeCell ref="G14:G15"/>
    <mergeCell ref="H14:H15"/>
    <mergeCell ref="I14:I15"/>
    <mergeCell ref="B16:B17"/>
    <mergeCell ref="C16:C17"/>
    <mergeCell ref="D16:D17"/>
    <mergeCell ref="G16:G17"/>
    <mergeCell ref="H16:H17"/>
    <mergeCell ref="D8:D9"/>
    <mergeCell ref="G8:G9"/>
    <mergeCell ref="H8:H9"/>
    <mergeCell ref="I8:I9"/>
    <mergeCell ref="B10:B11"/>
    <mergeCell ref="C10:C11"/>
    <mergeCell ref="D10:D11"/>
    <mergeCell ref="G10:G11"/>
    <mergeCell ref="H10:H11"/>
    <mergeCell ref="B30:B31"/>
    <mergeCell ref="C30:C31"/>
    <mergeCell ref="D30:D31"/>
    <mergeCell ref="G30:G31"/>
    <mergeCell ref="H30:H31"/>
    <mergeCell ref="B34:F34"/>
    <mergeCell ref="B32:B33"/>
    <mergeCell ref="C32:C33"/>
    <mergeCell ref="D32:D33"/>
    <mergeCell ref="G32:G33"/>
    <mergeCell ref="H32:H33"/>
    <mergeCell ref="I32:I33"/>
    <mergeCell ref="I30:I31"/>
    <mergeCell ref="I10:I11"/>
    <mergeCell ref="I24:I25"/>
    <mergeCell ref="I20:I21"/>
    <mergeCell ref="I12:I13"/>
    <mergeCell ref="I22:I23"/>
    <mergeCell ref="I28:I29"/>
    <mergeCell ref="I26:I27"/>
    <mergeCell ref="B3:C3"/>
    <mergeCell ref="B4:C4"/>
    <mergeCell ref="B5:C5"/>
    <mergeCell ref="B24:B25"/>
    <mergeCell ref="C24:C25"/>
    <mergeCell ref="B8:B9"/>
    <mergeCell ref="C8:C9"/>
    <mergeCell ref="B12:B13"/>
    <mergeCell ref="C12:C13"/>
    <mergeCell ref="B18:B19"/>
    <mergeCell ref="C18:C19"/>
    <mergeCell ref="D24:D25"/>
    <mergeCell ref="G24:G25"/>
    <mergeCell ref="H24:H25"/>
    <mergeCell ref="B20:B21"/>
    <mergeCell ref="C20:C21"/>
    <mergeCell ref="D20:D21"/>
    <mergeCell ref="G20:G21"/>
    <mergeCell ref="H20:H21"/>
  </mergeCells>
  <pageMargins left="0.7" right="0.7" top="0.75" bottom="0.75" header="0.3" footer="0.3"/>
  <pageSetup paperSize="9" orientation="portrait" r:id="rId1"/>
  <headerFooter>
    <oddHeader>&amp;C&amp;"Calibri"&amp;12&amp;K000000OFFICIAL&amp;1#</oddHeader>
  </headerFooter>
  <ignoredErrors>
    <ignoredError sqref="D10 D12 D14 D8 D16 D18 D20 D22 D24 D26 D28 D30 D32" numberStoredAsText="1"/>
  </ignoredError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25C7A-740A-463A-BEC2-3926520ACC43}">
  <dimension ref="B3:K18"/>
  <sheetViews>
    <sheetView zoomScale="90" zoomScaleNormal="90" workbookViewId="0">
      <selection activeCell="K18" sqref="K18"/>
    </sheetView>
  </sheetViews>
  <sheetFormatPr defaultRowHeight="14.4" x14ac:dyDescent="0.3"/>
  <cols>
    <col min="2" max="2" width="14.77734375" customWidth="1"/>
    <col min="3" max="3" width="22.77734375" customWidth="1"/>
    <col min="4" max="6" width="16.77734375" customWidth="1"/>
    <col min="7" max="7" width="18.77734375" customWidth="1"/>
    <col min="8" max="8" width="16.77734375" customWidth="1"/>
    <col min="9" max="11" width="12.77734375" customWidth="1"/>
  </cols>
  <sheetData>
    <row r="3" spans="2:11" ht="15.6" x14ac:dyDescent="0.3">
      <c r="B3" s="82" t="s">
        <v>6</v>
      </c>
      <c r="C3" s="82"/>
    </row>
    <row r="4" spans="2:11" ht="15.6" x14ac:dyDescent="0.3">
      <c r="B4" s="83" t="s">
        <v>30</v>
      </c>
      <c r="C4" s="83"/>
    </row>
    <row r="5" spans="2:11" ht="15" x14ac:dyDescent="0.3">
      <c r="B5" s="121" t="s">
        <v>7</v>
      </c>
      <c r="C5" s="121"/>
    </row>
    <row r="6" spans="2:11" ht="15" thickBot="1" x14ac:dyDescent="0.35"/>
    <row r="7" spans="2:11" ht="16.2" thickBot="1" x14ac:dyDescent="0.35">
      <c r="B7" s="1" t="s">
        <v>15</v>
      </c>
      <c r="C7" s="1" t="s">
        <v>3</v>
      </c>
      <c r="D7" s="2" t="s">
        <v>16</v>
      </c>
      <c r="E7" s="2" t="s">
        <v>2</v>
      </c>
      <c r="F7" s="2" t="s">
        <v>0</v>
      </c>
      <c r="G7" s="2" t="s">
        <v>21</v>
      </c>
      <c r="H7" s="2" t="s">
        <v>31</v>
      </c>
      <c r="I7" s="3" t="s">
        <v>1</v>
      </c>
      <c r="J7" s="3" t="s">
        <v>11</v>
      </c>
      <c r="K7" s="3" t="s">
        <v>20</v>
      </c>
    </row>
    <row r="8" spans="2:11" ht="15.6" thickBot="1" x14ac:dyDescent="0.35">
      <c r="B8" s="124">
        <v>45769</v>
      </c>
      <c r="C8" s="101" t="s">
        <v>74</v>
      </c>
      <c r="D8" s="103" t="s">
        <v>75</v>
      </c>
      <c r="E8" s="42">
        <v>416674.4</v>
      </c>
      <c r="F8" s="42">
        <v>421247.4</v>
      </c>
      <c r="G8" s="21" t="s">
        <v>32</v>
      </c>
      <c r="H8" s="42">
        <f t="shared" ref="H8:H15" si="0">SUM(F8-E8)</f>
        <v>4573</v>
      </c>
      <c r="I8" s="85">
        <v>2183.5</v>
      </c>
      <c r="J8" s="122">
        <v>2620.21</v>
      </c>
      <c r="K8" s="122">
        <f>SUM(J8-I8)</f>
        <v>436.71000000000004</v>
      </c>
    </row>
    <row r="9" spans="2:11" ht="15.6" thickBot="1" x14ac:dyDescent="0.35">
      <c r="B9" s="128"/>
      <c r="C9" s="102"/>
      <c r="D9" s="104"/>
      <c r="E9" s="42">
        <v>126390.3</v>
      </c>
      <c r="F9" s="60">
        <v>127827.2</v>
      </c>
      <c r="G9" s="21" t="s">
        <v>32</v>
      </c>
      <c r="H9" s="42">
        <f t="shared" si="0"/>
        <v>1436.8999999999942</v>
      </c>
      <c r="I9" s="87"/>
      <c r="J9" s="123"/>
      <c r="K9" s="123"/>
    </row>
    <row r="10" spans="2:11" ht="15.6" thickBot="1" x14ac:dyDescent="0.35">
      <c r="B10" s="124">
        <v>45838</v>
      </c>
      <c r="C10" s="101" t="s">
        <v>107</v>
      </c>
      <c r="D10" s="103" t="s">
        <v>108</v>
      </c>
      <c r="E10" s="42">
        <v>421247.4</v>
      </c>
      <c r="F10" s="42">
        <v>425316.3</v>
      </c>
      <c r="G10" s="21" t="s">
        <v>32</v>
      </c>
      <c r="H10" s="42">
        <f t="shared" si="0"/>
        <v>4068.8999999999651</v>
      </c>
      <c r="I10" s="85">
        <v>1492.47</v>
      </c>
      <c r="J10" s="122">
        <v>1790.97</v>
      </c>
      <c r="K10" s="122">
        <f>SUM(J10-I10)</f>
        <v>298.5</v>
      </c>
    </row>
    <row r="11" spans="2:11" ht="15.6" thickBot="1" x14ac:dyDescent="0.35">
      <c r="B11" s="125"/>
      <c r="C11" s="102"/>
      <c r="D11" s="102"/>
      <c r="E11" s="60">
        <v>127827.2</v>
      </c>
      <c r="F11" s="42">
        <v>129214.9</v>
      </c>
      <c r="G11" s="21" t="s">
        <v>32</v>
      </c>
      <c r="H11" s="42">
        <f t="shared" si="0"/>
        <v>1387.6999999999971</v>
      </c>
      <c r="I11" s="87"/>
      <c r="J11" s="123"/>
      <c r="K11" s="123"/>
    </row>
    <row r="12" spans="2:11" ht="15.6" thickBot="1" x14ac:dyDescent="0.35">
      <c r="B12" s="124">
        <v>45930</v>
      </c>
      <c r="C12" s="101" t="s">
        <v>140</v>
      </c>
      <c r="D12" s="103" t="s">
        <v>143</v>
      </c>
      <c r="E12" s="42">
        <v>425316.3</v>
      </c>
      <c r="F12" s="42">
        <v>429239.2</v>
      </c>
      <c r="G12" s="21" t="s">
        <v>32</v>
      </c>
      <c r="H12" s="42">
        <f t="shared" si="0"/>
        <v>3922.9000000000233</v>
      </c>
      <c r="I12" s="85">
        <v>1524.74</v>
      </c>
      <c r="J12" s="122">
        <v>1828.96</v>
      </c>
      <c r="K12" s="122">
        <f>SUM(J12-I12)</f>
        <v>304.22000000000003</v>
      </c>
    </row>
    <row r="13" spans="2:11" ht="15.6" thickBot="1" x14ac:dyDescent="0.35">
      <c r="B13" s="125"/>
      <c r="C13" s="102"/>
      <c r="D13" s="102"/>
      <c r="E13" s="42">
        <v>129214.9</v>
      </c>
      <c r="F13" s="42">
        <v>130507.8</v>
      </c>
      <c r="G13" s="21" t="s">
        <v>32</v>
      </c>
      <c r="H13" s="42">
        <f t="shared" si="0"/>
        <v>1292.9000000000087</v>
      </c>
      <c r="I13" s="87"/>
      <c r="J13" s="123"/>
      <c r="K13" s="123"/>
    </row>
    <row r="14" spans="2:11" ht="15.6" thickBot="1" x14ac:dyDescent="0.35">
      <c r="B14" s="124">
        <v>46022</v>
      </c>
      <c r="C14" s="101" t="s">
        <v>168</v>
      </c>
      <c r="D14" s="103" t="s">
        <v>170</v>
      </c>
      <c r="E14" s="42">
        <v>429239.2</v>
      </c>
      <c r="F14" s="42">
        <v>433681.1</v>
      </c>
      <c r="G14" s="21" t="s">
        <v>32</v>
      </c>
      <c r="H14" s="42">
        <f t="shared" si="0"/>
        <v>4441.8999999999651</v>
      </c>
      <c r="I14" s="85">
        <v>1683.08</v>
      </c>
      <c r="J14" s="122">
        <v>2018.2</v>
      </c>
      <c r="K14" s="122">
        <f>SUM(J14-I14)</f>
        <v>335.12000000000012</v>
      </c>
    </row>
    <row r="15" spans="2:11" ht="15.6" thickBot="1" x14ac:dyDescent="0.35">
      <c r="B15" s="125"/>
      <c r="C15" s="102"/>
      <c r="D15" s="102"/>
      <c r="E15" s="42">
        <v>130507.8</v>
      </c>
      <c r="F15" s="42">
        <v>131916.1</v>
      </c>
      <c r="G15" s="21" t="s">
        <v>32</v>
      </c>
      <c r="H15" s="42">
        <f t="shared" si="0"/>
        <v>1408.3000000000029</v>
      </c>
      <c r="I15" s="87"/>
      <c r="J15" s="123"/>
      <c r="K15" s="123"/>
    </row>
    <row r="16" spans="2:11" ht="15.6" thickBot="1" x14ac:dyDescent="0.35">
      <c r="B16" s="127"/>
      <c r="C16" s="101"/>
      <c r="D16" s="101"/>
      <c r="E16" s="45"/>
      <c r="F16" s="42"/>
      <c r="G16" s="25"/>
      <c r="H16" s="42"/>
      <c r="I16" s="85"/>
      <c r="J16" s="122"/>
      <c r="K16" s="122"/>
    </row>
    <row r="17" spans="2:11" ht="15.6" thickBot="1" x14ac:dyDescent="0.35">
      <c r="B17" s="125"/>
      <c r="C17" s="102"/>
      <c r="D17" s="102"/>
      <c r="E17" s="45"/>
      <c r="F17" s="42"/>
      <c r="G17" s="25"/>
      <c r="H17" s="42"/>
      <c r="I17" s="87"/>
      <c r="J17" s="123"/>
      <c r="K17" s="123"/>
    </row>
    <row r="18" spans="2:11" ht="16.2" thickBot="1" x14ac:dyDescent="0.35">
      <c r="B18" s="95" t="s">
        <v>4</v>
      </c>
      <c r="C18" s="96"/>
      <c r="D18" s="96"/>
      <c r="E18" s="96"/>
      <c r="F18" s="96"/>
      <c r="G18" s="96"/>
      <c r="H18" s="97"/>
      <c r="I18" s="4">
        <f>SUM(I8:I15)</f>
        <v>6883.79</v>
      </c>
      <c r="J18" s="4">
        <f>SUM(J8:J15)</f>
        <v>8258.34</v>
      </c>
      <c r="K18" s="4">
        <f>SUM(K8:K17)</f>
        <v>1374.5500000000002</v>
      </c>
    </row>
  </sheetData>
  <mergeCells count="34">
    <mergeCell ref="K12:K13"/>
    <mergeCell ref="B12:B13"/>
    <mergeCell ref="C12:C13"/>
    <mergeCell ref="D12:D13"/>
    <mergeCell ref="I12:I13"/>
    <mergeCell ref="J12:J13"/>
    <mergeCell ref="J10:J11"/>
    <mergeCell ref="K10:K11"/>
    <mergeCell ref="J8:J9"/>
    <mergeCell ref="K8:K9"/>
    <mergeCell ref="B3:C3"/>
    <mergeCell ref="B4:C4"/>
    <mergeCell ref="B5:C5"/>
    <mergeCell ref="B8:B9"/>
    <mergeCell ref="C8:C9"/>
    <mergeCell ref="D8:D9"/>
    <mergeCell ref="I8:I9"/>
    <mergeCell ref="B10:B11"/>
    <mergeCell ref="C10:C11"/>
    <mergeCell ref="D10:D11"/>
    <mergeCell ref="I10:I11"/>
    <mergeCell ref="B18:H18"/>
    <mergeCell ref="I16:I17"/>
    <mergeCell ref="J16:J17"/>
    <mergeCell ref="K16:K17"/>
    <mergeCell ref="B14:B15"/>
    <mergeCell ref="C14:C15"/>
    <mergeCell ref="D14:D15"/>
    <mergeCell ref="I14:I15"/>
    <mergeCell ref="J14:J15"/>
    <mergeCell ref="B16:B17"/>
    <mergeCell ref="C16:C17"/>
    <mergeCell ref="D16:D17"/>
    <mergeCell ref="K14:K15"/>
  </mergeCells>
  <pageMargins left="0.7" right="0.7" top="0.75" bottom="0.75" header="0.3" footer="0.3"/>
  <pageSetup paperSize="9" orientation="portrait" r:id="rId1"/>
  <headerFooter>
    <oddHeader>&amp;C&amp;"Calibri"&amp;12&amp;K000000OFFICIAL&amp;1#</oddHeader>
  </headerFooter>
  <ignoredErrors>
    <ignoredError sqref="D8 D10 D12 D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306FEC-24E1-4BF3-A20B-14E39A3C8CF5}">
  <dimension ref="B3:K14"/>
  <sheetViews>
    <sheetView zoomScaleNormal="100" workbookViewId="0">
      <selection activeCell="K14" sqref="K14"/>
    </sheetView>
  </sheetViews>
  <sheetFormatPr defaultRowHeight="14.4" x14ac:dyDescent="0.3"/>
  <cols>
    <col min="1" max="1" width="8.77734375" customWidth="1"/>
    <col min="2" max="2" width="14.77734375" customWidth="1"/>
    <col min="3" max="3" width="22.77734375" customWidth="1"/>
    <col min="4" max="4" width="18.77734375" customWidth="1"/>
    <col min="5" max="6" width="16.77734375" customWidth="1"/>
    <col min="7" max="7" width="18.77734375" customWidth="1"/>
    <col min="8" max="8" width="16.77734375" customWidth="1"/>
    <col min="9" max="11" width="12.77734375" customWidth="1"/>
  </cols>
  <sheetData>
    <row r="3" spans="2:11" ht="15.6" x14ac:dyDescent="0.3">
      <c r="B3" s="82" t="s">
        <v>6</v>
      </c>
      <c r="C3" s="82"/>
    </row>
    <row r="4" spans="2:11" ht="15.6" x14ac:dyDescent="0.3">
      <c r="B4" s="83" t="s">
        <v>192</v>
      </c>
      <c r="C4" s="83"/>
    </row>
    <row r="5" spans="2:11" ht="15" x14ac:dyDescent="0.3">
      <c r="B5" s="84" t="s">
        <v>193</v>
      </c>
      <c r="C5" s="84"/>
    </row>
    <row r="6" spans="2:11" ht="15" x14ac:dyDescent="0.3">
      <c r="B6" s="84" t="s">
        <v>7</v>
      </c>
      <c r="C6" s="84"/>
    </row>
    <row r="7" spans="2:11" ht="15" thickBot="1" x14ac:dyDescent="0.35"/>
    <row r="8" spans="2:11" ht="16.2" thickBot="1" x14ac:dyDescent="0.35">
      <c r="B8" s="1" t="s">
        <v>15</v>
      </c>
      <c r="C8" s="1" t="s">
        <v>3</v>
      </c>
      <c r="D8" s="2" t="s">
        <v>16</v>
      </c>
      <c r="E8" s="2" t="s">
        <v>2</v>
      </c>
      <c r="F8" s="2" t="s">
        <v>0</v>
      </c>
      <c r="G8" s="2" t="s">
        <v>21</v>
      </c>
      <c r="H8" s="2" t="s">
        <v>23</v>
      </c>
      <c r="I8" s="3" t="s">
        <v>1</v>
      </c>
      <c r="J8" s="3" t="s">
        <v>11</v>
      </c>
      <c r="K8" s="3" t="s">
        <v>20</v>
      </c>
    </row>
    <row r="9" spans="2:11" ht="15.6" thickBot="1" x14ac:dyDescent="0.35">
      <c r="B9" s="6">
        <v>45778</v>
      </c>
      <c r="C9" s="7" t="s">
        <v>82</v>
      </c>
      <c r="D9" s="35" t="s">
        <v>194</v>
      </c>
      <c r="E9" s="7">
        <v>7922.6</v>
      </c>
      <c r="F9" s="7">
        <v>8055.8</v>
      </c>
      <c r="G9" s="7" t="s">
        <v>19</v>
      </c>
      <c r="H9" s="7">
        <f t="shared" ref="H9:H13" si="0">SUM(F9-E9)</f>
        <v>133.19999999999982</v>
      </c>
      <c r="I9" s="8">
        <v>82.04</v>
      </c>
      <c r="J9" s="8">
        <v>86.1</v>
      </c>
      <c r="K9" s="8">
        <f t="shared" ref="K9:K12" si="1">SUM(J9-I9)</f>
        <v>4.0599999999999881</v>
      </c>
    </row>
    <row r="10" spans="2:11" ht="15.6" thickBot="1" x14ac:dyDescent="0.35">
      <c r="B10" s="6">
        <v>45869</v>
      </c>
      <c r="C10" s="7" t="s">
        <v>112</v>
      </c>
      <c r="D10" s="35" t="s">
        <v>195</v>
      </c>
      <c r="E10" s="7">
        <v>8055.8</v>
      </c>
      <c r="F10" s="7">
        <v>8192.9</v>
      </c>
      <c r="G10" s="7" t="s">
        <v>19</v>
      </c>
      <c r="H10" s="7">
        <f t="shared" si="0"/>
        <v>137.09999999999945</v>
      </c>
      <c r="I10" s="8">
        <v>80.94</v>
      </c>
      <c r="J10" s="8">
        <v>84.97</v>
      </c>
      <c r="K10" s="8">
        <f t="shared" si="1"/>
        <v>4.0300000000000011</v>
      </c>
    </row>
    <row r="11" spans="2:11" ht="15.6" thickBot="1" x14ac:dyDescent="0.35">
      <c r="B11" s="10">
        <v>45961</v>
      </c>
      <c r="C11" s="7" t="s">
        <v>146</v>
      </c>
      <c r="D11" s="35" t="s">
        <v>196</v>
      </c>
      <c r="E11" s="7">
        <v>8192.9</v>
      </c>
      <c r="F11" s="7">
        <v>8341.4</v>
      </c>
      <c r="G11" s="7" t="s">
        <v>19</v>
      </c>
      <c r="H11" s="7">
        <f t="shared" si="0"/>
        <v>148.5</v>
      </c>
      <c r="I11" s="8">
        <v>84.17</v>
      </c>
      <c r="J11" s="8">
        <v>88.36</v>
      </c>
      <c r="K11" s="8">
        <f t="shared" si="1"/>
        <v>4.1899999999999977</v>
      </c>
    </row>
    <row r="12" spans="2:11" ht="15.6" thickBot="1" x14ac:dyDescent="0.35">
      <c r="B12" s="10">
        <v>46055</v>
      </c>
      <c r="C12" s="6" t="s">
        <v>178</v>
      </c>
      <c r="D12" s="35" t="s">
        <v>197</v>
      </c>
      <c r="E12" s="7">
        <v>8341.4</v>
      </c>
      <c r="F12" s="7">
        <v>8580.1</v>
      </c>
      <c r="G12" s="7" t="s">
        <v>19</v>
      </c>
      <c r="H12" s="7">
        <f t="shared" si="0"/>
        <v>238.70000000000073</v>
      </c>
      <c r="I12" s="8">
        <v>105.76</v>
      </c>
      <c r="J12" s="8">
        <v>111.04</v>
      </c>
      <c r="K12" s="8">
        <f t="shared" si="1"/>
        <v>5.2800000000000011</v>
      </c>
    </row>
    <row r="13" spans="2:11" ht="15.6" thickBot="1" x14ac:dyDescent="0.35">
      <c r="B13" s="10"/>
      <c r="C13" s="6"/>
      <c r="D13" s="35"/>
      <c r="E13" s="7"/>
      <c r="F13" s="7"/>
      <c r="G13" s="7"/>
      <c r="H13" s="7">
        <f t="shared" si="0"/>
        <v>0</v>
      </c>
      <c r="I13" s="8"/>
      <c r="J13" s="8"/>
      <c r="K13" s="8"/>
    </row>
    <row r="14" spans="2:11" ht="16.2" thickBot="1" x14ac:dyDescent="0.35">
      <c r="B14" s="95" t="s">
        <v>4</v>
      </c>
      <c r="C14" s="96"/>
      <c r="D14" s="96"/>
      <c r="E14" s="96"/>
      <c r="F14" s="96"/>
      <c r="G14" s="96"/>
      <c r="H14" s="97"/>
      <c r="I14" s="4">
        <f>SUM(I9:I13)</f>
        <v>352.91</v>
      </c>
      <c r="J14" s="4">
        <f>SUM(J9:J13)</f>
        <v>370.47</v>
      </c>
      <c r="K14" s="4">
        <f>SUM(K9:K13)</f>
        <v>17.559999999999988</v>
      </c>
    </row>
  </sheetData>
  <mergeCells count="5">
    <mergeCell ref="B14:H14"/>
    <mergeCell ref="B3:C3"/>
    <mergeCell ref="B4:C4"/>
    <mergeCell ref="B5:C5"/>
    <mergeCell ref="B6:C6"/>
  </mergeCells>
  <pageMargins left="0.7" right="0.7" top="0.75" bottom="0.75" header="0.3" footer="0.3"/>
  <pageSetup paperSize="9" orientation="portrait" r:id="rId1"/>
  <headerFooter>
    <oddHeader>&amp;C&amp;"Calibri"&amp;12&amp;K000000OFFICIAL&amp;1#_x000D_&amp;"Calibri"&amp;11&amp;K000000</oddHeader>
  </headerFooter>
  <ignoredErrors>
    <ignoredError sqref="D9:D12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F25F1E-878B-4F56-A5F3-B06BEE698951}">
  <dimension ref="B3:K36"/>
  <sheetViews>
    <sheetView zoomScale="90" zoomScaleNormal="90" workbookViewId="0">
      <selection activeCell="K36" sqref="K36"/>
    </sheetView>
  </sheetViews>
  <sheetFormatPr defaultRowHeight="14.4" x14ac:dyDescent="0.3"/>
  <cols>
    <col min="1" max="1" width="8.77734375" customWidth="1"/>
    <col min="2" max="2" width="14.77734375" customWidth="1"/>
    <col min="3" max="3" width="22.77734375" customWidth="1"/>
    <col min="4" max="4" width="24.77734375" customWidth="1"/>
    <col min="5" max="6" width="16.77734375" customWidth="1"/>
    <col min="7" max="7" width="18.77734375" customWidth="1"/>
    <col min="8" max="8" width="16.77734375" customWidth="1"/>
    <col min="9" max="11" width="12.77734375" customWidth="1"/>
  </cols>
  <sheetData>
    <row r="3" spans="2:11" ht="15.6" x14ac:dyDescent="0.3">
      <c r="B3" s="82" t="s">
        <v>6</v>
      </c>
      <c r="C3" s="82"/>
    </row>
    <row r="4" spans="2:11" ht="15.6" x14ac:dyDescent="0.3">
      <c r="B4" s="83" t="s">
        <v>33</v>
      </c>
      <c r="C4" s="83"/>
    </row>
    <row r="5" spans="2:11" ht="15" x14ac:dyDescent="0.3">
      <c r="B5" s="121" t="s">
        <v>7</v>
      </c>
      <c r="C5" s="121"/>
    </row>
    <row r="6" spans="2:11" ht="15" thickBot="1" x14ac:dyDescent="0.35"/>
    <row r="7" spans="2:11" ht="16.2" thickBot="1" x14ac:dyDescent="0.35">
      <c r="B7" s="1" t="s">
        <v>15</v>
      </c>
      <c r="C7" s="1" t="s">
        <v>3</v>
      </c>
      <c r="D7" s="2" t="s">
        <v>16</v>
      </c>
      <c r="E7" s="2" t="s">
        <v>2</v>
      </c>
      <c r="F7" s="2" t="s">
        <v>0</v>
      </c>
      <c r="G7" s="2" t="s">
        <v>21</v>
      </c>
      <c r="H7" s="2" t="s">
        <v>18</v>
      </c>
      <c r="I7" s="3" t="s">
        <v>1</v>
      </c>
      <c r="J7" s="3" t="s">
        <v>11</v>
      </c>
      <c r="K7" s="3" t="s">
        <v>20</v>
      </c>
    </row>
    <row r="8" spans="2:11" ht="15.6" thickBot="1" x14ac:dyDescent="0.35">
      <c r="B8" s="126">
        <v>45691</v>
      </c>
      <c r="C8" s="91" t="s">
        <v>46</v>
      </c>
      <c r="D8" s="103" t="s">
        <v>47</v>
      </c>
      <c r="E8" s="7"/>
      <c r="F8" s="12"/>
      <c r="G8" s="12"/>
      <c r="H8" s="12"/>
      <c r="I8" s="85">
        <v>1063.4000000000001</v>
      </c>
      <c r="J8" s="85">
        <v>1276.08</v>
      </c>
      <c r="K8" s="85">
        <f>SUM(J8-I8)</f>
        <v>212.67999999999984</v>
      </c>
    </row>
    <row r="9" spans="2:11" ht="15.6" thickBot="1" x14ac:dyDescent="0.35">
      <c r="B9" s="129"/>
      <c r="C9" s="93"/>
      <c r="D9" s="102"/>
      <c r="E9" s="7"/>
      <c r="F9" s="12"/>
      <c r="G9" s="12"/>
      <c r="H9" s="12"/>
      <c r="I9" s="87"/>
      <c r="J9" s="87"/>
      <c r="K9" s="87"/>
    </row>
    <row r="10" spans="2:11" ht="15.6" thickBot="1" x14ac:dyDescent="0.35">
      <c r="B10" s="126">
        <v>45720</v>
      </c>
      <c r="C10" s="91" t="s">
        <v>58</v>
      </c>
      <c r="D10" s="103" t="s">
        <v>60</v>
      </c>
      <c r="E10" s="7"/>
      <c r="F10" s="12"/>
      <c r="G10" s="12"/>
      <c r="H10" s="12"/>
      <c r="I10" s="85">
        <v>974.5</v>
      </c>
      <c r="J10" s="85">
        <v>1169.4000000000001</v>
      </c>
      <c r="K10" s="85">
        <f>SUM(J10-I10)</f>
        <v>194.90000000000009</v>
      </c>
    </row>
    <row r="11" spans="2:11" ht="15.6" thickBot="1" x14ac:dyDescent="0.35">
      <c r="B11" s="129"/>
      <c r="C11" s="93"/>
      <c r="D11" s="102"/>
      <c r="E11" s="7"/>
      <c r="F11" s="12"/>
      <c r="G11" s="12"/>
      <c r="H11" s="12"/>
      <c r="I11" s="87"/>
      <c r="J11" s="87"/>
      <c r="K11" s="87"/>
    </row>
    <row r="12" spans="2:11" ht="15.6" thickBot="1" x14ac:dyDescent="0.35">
      <c r="B12" s="126">
        <v>45750</v>
      </c>
      <c r="C12" s="91" t="s">
        <v>65</v>
      </c>
      <c r="D12" s="103" t="s">
        <v>67</v>
      </c>
      <c r="E12" s="7"/>
      <c r="F12" s="12"/>
      <c r="G12" s="12"/>
      <c r="H12" s="12"/>
      <c r="I12" s="85">
        <v>1027.81</v>
      </c>
      <c r="J12" s="85">
        <v>1233.3699999999999</v>
      </c>
      <c r="K12" s="85">
        <f>SUM(J12-I12)</f>
        <v>205.55999999999995</v>
      </c>
    </row>
    <row r="13" spans="2:11" ht="15.6" thickBot="1" x14ac:dyDescent="0.35">
      <c r="B13" s="129"/>
      <c r="C13" s="93"/>
      <c r="D13" s="102"/>
      <c r="E13" s="7"/>
      <c r="F13" s="12"/>
      <c r="G13" s="12"/>
      <c r="H13" s="12"/>
      <c r="I13" s="87"/>
      <c r="J13" s="87"/>
      <c r="K13" s="87"/>
    </row>
    <row r="14" spans="2:11" ht="15.6" thickBot="1" x14ac:dyDescent="0.35">
      <c r="B14" s="126">
        <v>45779</v>
      </c>
      <c r="C14" s="91" t="s">
        <v>80</v>
      </c>
      <c r="D14" s="103" t="s">
        <v>95</v>
      </c>
      <c r="E14" s="7"/>
      <c r="F14" s="12"/>
      <c r="G14" s="12"/>
      <c r="H14" s="12"/>
      <c r="I14" s="85">
        <v>977.48</v>
      </c>
      <c r="J14" s="85">
        <v>1172.96</v>
      </c>
      <c r="K14" s="85">
        <f>SUM(J14-I14)</f>
        <v>195.48000000000002</v>
      </c>
    </row>
    <row r="15" spans="2:11" ht="15.6" thickBot="1" x14ac:dyDescent="0.35">
      <c r="B15" s="129"/>
      <c r="C15" s="93"/>
      <c r="D15" s="102"/>
      <c r="E15" s="7"/>
      <c r="F15" s="12"/>
      <c r="G15" s="12"/>
      <c r="H15" s="12"/>
      <c r="I15" s="87"/>
      <c r="J15" s="87"/>
      <c r="K15" s="87"/>
    </row>
    <row r="16" spans="2:11" ht="15.6" thickBot="1" x14ac:dyDescent="0.35">
      <c r="B16" s="126">
        <v>45811</v>
      </c>
      <c r="C16" s="91" t="s">
        <v>92</v>
      </c>
      <c r="D16" s="103" t="s">
        <v>94</v>
      </c>
      <c r="E16" s="7"/>
      <c r="F16" s="12"/>
      <c r="G16" s="12"/>
      <c r="H16" s="12"/>
      <c r="I16" s="85">
        <v>1016.04</v>
      </c>
      <c r="J16" s="85">
        <v>1219.25</v>
      </c>
      <c r="K16" s="85">
        <f>SUM(J16-I16)</f>
        <v>203.21000000000004</v>
      </c>
    </row>
    <row r="17" spans="2:11" ht="15.6" thickBot="1" x14ac:dyDescent="0.35">
      <c r="B17" s="129"/>
      <c r="C17" s="93"/>
      <c r="D17" s="102"/>
      <c r="E17" s="7"/>
      <c r="F17" s="12"/>
      <c r="G17" s="12"/>
      <c r="H17" s="12"/>
      <c r="I17" s="87"/>
      <c r="J17" s="87"/>
      <c r="K17" s="87"/>
    </row>
    <row r="18" spans="2:11" ht="15.6" thickBot="1" x14ac:dyDescent="0.35">
      <c r="B18" s="126">
        <v>45840</v>
      </c>
      <c r="C18" s="91" t="s">
        <v>101</v>
      </c>
      <c r="D18" s="103" t="s">
        <v>119</v>
      </c>
      <c r="E18" s="7"/>
      <c r="F18" s="12"/>
      <c r="G18" s="12"/>
      <c r="H18" s="12"/>
      <c r="I18" s="85">
        <v>958.52</v>
      </c>
      <c r="J18" s="85">
        <v>1150.22</v>
      </c>
      <c r="K18" s="85">
        <f>SUM(J18-I18)</f>
        <v>191.70000000000005</v>
      </c>
    </row>
    <row r="19" spans="2:11" ht="15.6" thickBot="1" x14ac:dyDescent="0.35">
      <c r="B19" s="129"/>
      <c r="C19" s="93"/>
      <c r="D19" s="102"/>
      <c r="E19" s="7"/>
      <c r="F19" s="12"/>
      <c r="G19" s="12"/>
      <c r="H19" s="12"/>
      <c r="I19" s="87"/>
      <c r="J19" s="87"/>
      <c r="K19" s="87"/>
    </row>
    <row r="20" spans="2:11" ht="15.6" thickBot="1" x14ac:dyDescent="0.35">
      <c r="B20" s="126">
        <v>45873</v>
      </c>
      <c r="C20" s="91" t="s">
        <v>110</v>
      </c>
      <c r="D20" s="103" t="s">
        <v>118</v>
      </c>
      <c r="E20" s="7"/>
      <c r="F20" s="12"/>
      <c r="G20" s="12"/>
      <c r="H20" s="12"/>
      <c r="I20" s="85">
        <v>1021.5</v>
      </c>
      <c r="J20" s="85">
        <v>1224.8800000000001</v>
      </c>
      <c r="K20" s="85">
        <f>SUM(J20-I20)</f>
        <v>203.38000000000011</v>
      </c>
    </row>
    <row r="21" spans="2:11" ht="15.6" thickBot="1" x14ac:dyDescent="0.35">
      <c r="B21" s="129"/>
      <c r="C21" s="93"/>
      <c r="D21" s="102"/>
      <c r="E21" s="7"/>
      <c r="F21" s="12"/>
      <c r="G21" s="12"/>
      <c r="H21" s="12"/>
      <c r="I21" s="87"/>
      <c r="J21" s="87"/>
      <c r="K21" s="87"/>
    </row>
    <row r="22" spans="2:11" ht="15.6" thickBot="1" x14ac:dyDescent="0.35">
      <c r="B22" s="126">
        <v>45902</v>
      </c>
      <c r="C22" s="91" t="s">
        <v>124</v>
      </c>
      <c r="D22" s="103" t="s">
        <v>127</v>
      </c>
      <c r="E22" s="7"/>
      <c r="F22" s="12"/>
      <c r="G22" s="12"/>
      <c r="H22" s="12"/>
      <c r="I22" s="85">
        <v>965.79</v>
      </c>
      <c r="J22" s="85">
        <v>1158.23</v>
      </c>
      <c r="K22" s="85">
        <f>SUM(J22-I22)</f>
        <v>192.44000000000005</v>
      </c>
    </row>
    <row r="23" spans="2:11" ht="15.6" thickBot="1" x14ac:dyDescent="0.35">
      <c r="B23" s="129"/>
      <c r="C23" s="93"/>
      <c r="D23" s="102"/>
      <c r="E23" s="7"/>
      <c r="F23" s="12"/>
      <c r="G23" s="12"/>
      <c r="H23" s="12"/>
      <c r="I23" s="87"/>
      <c r="J23" s="87"/>
      <c r="K23" s="87"/>
    </row>
    <row r="24" spans="2:11" ht="15.6" thickBot="1" x14ac:dyDescent="0.35">
      <c r="B24" s="126">
        <v>45932</v>
      </c>
      <c r="C24" s="91" t="s">
        <v>132</v>
      </c>
      <c r="D24" s="103" t="s">
        <v>139</v>
      </c>
      <c r="E24" s="7"/>
      <c r="F24" s="12"/>
      <c r="G24" s="12"/>
      <c r="H24" s="12"/>
      <c r="I24" s="85">
        <v>950.34</v>
      </c>
      <c r="J24" s="85">
        <v>1140.4100000000001</v>
      </c>
      <c r="K24" s="85">
        <f>SUM(J24-I24)</f>
        <v>190.07000000000005</v>
      </c>
    </row>
    <row r="25" spans="2:11" ht="15.6" thickBot="1" x14ac:dyDescent="0.35">
      <c r="B25" s="129"/>
      <c r="C25" s="93"/>
      <c r="D25" s="102"/>
      <c r="E25" s="7"/>
      <c r="F25" s="12"/>
      <c r="G25" s="12"/>
      <c r="H25" s="12"/>
      <c r="I25" s="87"/>
      <c r="J25" s="87"/>
      <c r="K25" s="87"/>
    </row>
    <row r="26" spans="2:11" ht="15.6" thickBot="1" x14ac:dyDescent="0.35">
      <c r="B26" s="126">
        <v>45965</v>
      </c>
      <c r="C26" s="91" t="s">
        <v>144</v>
      </c>
      <c r="D26" s="103" t="s">
        <v>152</v>
      </c>
      <c r="E26" s="7"/>
      <c r="F26" s="12"/>
      <c r="G26" s="12"/>
      <c r="H26" s="12"/>
      <c r="I26" s="85">
        <v>1007.95</v>
      </c>
      <c r="J26" s="85">
        <v>1209.54</v>
      </c>
      <c r="K26" s="85">
        <f>SUM(J26-I26)</f>
        <v>201.58999999999992</v>
      </c>
    </row>
    <row r="27" spans="2:11" ht="15.6" thickBot="1" x14ac:dyDescent="0.35">
      <c r="B27" s="129"/>
      <c r="C27" s="93"/>
      <c r="D27" s="102"/>
      <c r="E27" s="7"/>
      <c r="F27" s="12"/>
      <c r="G27" s="12"/>
      <c r="H27" s="12"/>
      <c r="I27" s="87"/>
      <c r="J27" s="87"/>
      <c r="K27" s="87"/>
    </row>
    <row r="28" spans="2:11" ht="15.6" thickBot="1" x14ac:dyDescent="0.35">
      <c r="B28" s="126">
        <v>45993</v>
      </c>
      <c r="C28" s="91" t="s">
        <v>157</v>
      </c>
      <c r="D28" s="103" t="s">
        <v>160</v>
      </c>
      <c r="E28" s="7"/>
      <c r="F28" s="12"/>
      <c r="G28" s="12"/>
      <c r="H28" s="12"/>
      <c r="I28" s="85">
        <v>1017.88</v>
      </c>
      <c r="J28" s="85">
        <v>1221.46</v>
      </c>
      <c r="K28" s="85">
        <f>SUM(J28-I28)</f>
        <v>203.58000000000004</v>
      </c>
    </row>
    <row r="29" spans="2:11" ht="15.6" thickBot="1" x14ac:dyDescent="0.35">
      <c r="B29" s="129"/>
      <c r="C29" s="93"/>
      <c r="D29" s="102"/>
      <c r="E29" s="7"/>
      <c r="F29" s="12"/>
      <c r="G29" s="12"/>
      <c r="H29" s="12"/>
      <c r="I29" s="87"/>
      <c r="J29" s="87"/>
      <c r="K29" s="87"/>
    </row>
    <row r="30" spans="2:11" ht="15.6" thickBot="1" x14ac:dyDescent="0.35">
      <c r="B30" s="126">
        <v>46027</v>
      </c>
      <c r="C30" s="91" t="s">
        <v>165</v>
      </c>
      <c r="D30" s="103" t="s">
        <v>167</v>
      </c>
      <c r="E30" s="7"/>
      <c r="F30" s="12"/>
      <c r="G30" s="12"/>
      <c r="H30" s="12"/>
      <c r="I30" s="85">
        <v>1056.07</v>
      </c>
      <c r="J30" s="85">
        <v>1267.29</v>
      </c>
      <c r="K30" s="85">
        <f>SUM(J30-I30)</f>
        <v>211.22000000000003</v>
      </c>
    </row>
    <row r="31" spans="2:11" ht="15.6" thickBot="1" x14ac:dyDescent="0.35">
      <c r="B31" s="129"/>
      <c r="C31" s="93"/>
      <c r="D31" s="102"/>
      <c r="E31" s="7"/>
      <c r="F31" s="12"/>
      <c r="G31" s="12"/>
      <c r="H31" s="12"/>
      <c r="I31" s="87"/>
      <c r="J31" s="87"/>
      <c r="K31" s="87"/>
    </row>
    <row r="32" spans="2:11" ht="15.6" thickBot="1" x14ac:dyDescent="0.35">
      <c r="B32" s="126">
        <v>46056</v>
      </c>
      <c r="C32" s="91" t="s">
        <v>175</v>
      </c>
      <c r="D32" s="103" t="s">
        <v>177</v>
      </c>
      <c r="E32" s="7"/>
      <c r="F32" s="12"/>
      <c r="G32" s="12"/>
      <c r="H32" s="12"/>
      <c r="I32" s="85">
        <v>1138.55</v>
      </c>
      <c r="J32" s="85">
        <v>1366.26</v>
      </c>
      <c r="K32" s="85">
        <f>SUM(J32-I32)</f>
        <v>227.71000000000004</v>
      </c>
    </row>
    <row r="33" spans="2:11" ht="15.6" thickBot="1" x14ac:dyDescent="0.35">
      <c r="B33" s="129"/>
      <c r="C33" s="93"/>
      <c r="D33" s="102"/>
      <c r="E33" s="7"/>
      <c r="F33" s="12"/>
      <c r="G33" s="12"/>
      <c r="H33" s="12"/>
      <c r="I33" s="87"/>
      <c r="J33" s="87"/>
      <c r="K33" s="87"/>
    </row>
    <row r="34" spans="2:11" ht="15.6" thickBot="1" x14ac:dyDescent="0.35">
      <c r="B34" s="126"/>
      <c r="C34" s="91"/>
      <c r="D34" s="101"/>
      <c r="E34" s="7"/>
      <c r="F34" s="12"/>
      <c r="G34" s="12"/>
      <c r="H34" s="12"/>
      <c r="I34" s="85">
        <v>0</v>
      </c>
      <c r="J34" s="85">
        <v>0</v>
      </c>
      <c r="K34" s="85">
        <f>SUM(J34-I34)</f>
        <v>0</v>
      </c>
    </row>
    <row r="35" spans="2:11" ht="15.6" thickBot="1" x14ac:dyDescent="0.35">
      <c r="B35" s="129"/>
      <c r="C35" s="93"/>
      <c r="D35" s="102"/>
      <c r="E35" s="7"/>
      <c r="F35" s="12"/>
      <c r="G35" s="12"/>
      <c r="H35" s="12"/>
      <c r="I35" s="87"/>
      <c r="J35" s="87"/>
      <c r="K35" s="87"/>
    </row>
    <row r="36" spans="2:11" ht="16.2" thickBot="1" x14ac:dyDescent="0.35">
      <c r="B36" s="95" t="s">
        <v>4</v>
      </c>
      <c r="C36" s="96"/>
      <c r="D36" s="96"/>
      <c r="E36" s="96"/>
      <c r="F36" s="96"/>
      <c r="G36" s="96"/>
      <c r="H36" s="97"/>
      <c r="I36" s="4">
        <f>SUM(I8:I35)</f>
        <v>13175.829999999998</v>
      </c>
      <c r="J36" s="4">
        <f>SUM(J8:J35)</f>
        <v>15809.35</v>
      </c>
      <c r="K36" s="4">
        <f>SUM(K8:K35)</f>
        <v>2633.5200000000004</v>
      </c>
    </row>
  </sheetData>
  <mergeCells count="88">
    <mergeCell ref="I24:I25"/>
    <mergeCell ref="J24:J25"/>
    <mergeCell ref="K24:K25"/>
    <mergeCell ref="B18:B19"/>
    <mergeCell ref="C18:C19"/>
    <mergeCell ref="D18:D19"/>
    <mergeCell ref="I18:I19"/>
    <mergeCell ref="J18:J19"/>
    <mergeCell ref="K28:K29"/>
    <mergeCell ref="B26:B27"/>
    <mergeCell ref="C26:C27"/>
    <mergeCell ref="D26:D27"/>
    <mergeCell ref="I26:I27"/>
    <mergeCell ref="J26:J27"/>
    <mergeCell ref="K26:K27"/>
    <mergeCell ref="B28:B29"/>
    <mergeCell ref="C28:C29"/>
    <mergeCell ref="D28:D29"/>
    <mergeCell ref="I28:I29"/>
    <mergeCell ref="J28:J29"/>
    <mergeCell ref="B3:C3"/>
    <mergeCell ref="B4:C4"/>
    <mergeCell ref="B5:C5"/>
    <mergeCell ref="B36:H36"/>
    <mergeCell ref="B34:B35"/>
    <mergeCell ref="C34:C35"/>
    <mergeCell ref="D34:D35"/>
    <mergeCell ref="C10:C11"/>
    <mergeCell ref="D10:D11"/>
    <mergeCell ref="B16:B17"/>
    <mergeCell ref="C16:C17"/>
    <mergeCell ref="D16:D17"/>
    <mergeCell ref="B24:B25"/>
    <mergeCell ref="C24:C25"/>
    <mergeCell ref="D24:D25"/>
    <mergeCell ref="B22:B23"/>
    <mergeCell ref="I34:I35"/>
    <mergeCell ref="J34:J35"/>
    <mergeCell ref="K34:K35"/>
    <mergeCell ref="B8:B9"/>
    <mergeCell ref="C8:C9"/>
    <mergeCell ref="D8:D9"/>
    <mergeCell ref="I8:I9"/>
    <mergeCell ref="J8:J9"/>
    <mergeCell ref="K8:K9"/>
    <mergeCell ref="B12:B13"/>
    <mergeCell ref="C12:C13"/>
    <mergeCell ref="D12:D13"/>
    <mergeCell ref="I12:I13"/>
    <mergeCell ref="J12:J13"/>
    <mergeCell ref="K12:K13"/>
    <mergeCell ref="B10:B11"/>
    <mergeCell ref="I10:I11"/>
    <mergeCell ref="J10:J11"/>
    <mergeCell ref="K10:K11"/>
    <mergeCell ref="B14:B15"/>
    <mergeCell ref="C14:C15"/>
    <mergeCell ref="D14:D15"/>
    <mergeCell ref="I14:I15"/>
    <mergeCell ref="J14:J15"/>
    <mergeCell ref="K14:K15"/>
    <mergeCell ref="I16:I17"/>
    <mergeCell ref="J16:J17"/>
    <mergeCell ref="K16:K17"/>
    <mergeCell ref="B20:B21"/>
    <mergeCell ref="C20:C21"/>
    <mergeCell ref="D20:D21"/>
    <mergeCell ref="I20:I21"/>
    <mergeCell ref="J20:J21"/>
    <mergeCell ref="K20:K21"/>
    <mergeCell ref="K18:K19"/>
    <mergeCell ref="C22:C23"/>
    <mergeCell ref="D22:D23"/>
    <mergeCell ref="I22:I23"/>
    <mergeCell ref="J22:J23"/>
    <mergeCell ref="K22:K23"/>
    <mergeCell ref="K32:K33"/>
    <mergeCell ref="B30:B31"/>
    <mergeCell ref="C30:C31"/>
    <mergeCell ref="D30:D31"/>
    <mergeCell ref="I30:I31"/>
    <mergeCell ref="J30:J31"/>
    <mergeCell ref="K30:K31"/>
    <mergeCell ref="B32:B33"/>
    <mergeCell ref="C32:C33"/>
    <mergeCell ref="D32:D33"/>
    <mergeCell ref="I32:I33"/>
    <mergeCell ref="J32:J33"/>
  </mergeCells>
  <pageMargins left="0.7" right="0.7" top="0.75" bottom="0.75" header="0.3" footer="0.3"/>
  <pageSetup paperSize="9" orientation="portrait" r:id="rId1"/>
  <headerFooter>
    <oddHeader>&amp;C&amp;"Calibri"&amp;12&amp;K000000OFFICIAL&amp;1#_x000D_&amp;"Calibri"&amp;11&amp;K000000</oddHeader>
  </headerFooter>
  <ignoredErrors>
    <ignoredError sqref="D8 D10 D12 D16 D14 D20 D18 D22 D24 D26 D28 D30 D32" numberStoredAsText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5AFEE-648A-4F03-BEF2-A94ACB7F7B05}">
  <dimension ref="B3:K14"/>
  <sheetViews>
    <sheetView workbookViewId="0">
      <selection activeCell="D4" sqref="D4"/>
    </sheetView>
  </sheetViews>
  <sheetFormatPr defaultRowHeight="14.4" x14ac:dyDescent="0.3"/>
  <cols>
    <col min="2" max="2" width="14.77734375" customWidth="1"/>
    <col min="3" max="3" width="22.77734375" customWidth="1"/>
    <col min="4" max="6" width="16.77734375" customWidth="1"/>
    <col min="7" max="7" width="18.77734375" customWidth="1"/>
    <col min="8" max="8" width="16.77734375" customWidth="1"/>
    <col min="9" max="11" width="12.77734375" customWidth="1"/>
  </cols>
  <sheetData>
    <row r="3" spans="2:11" ht="15.6" x14ac:dyDescent="0.3">
      <c r="B3" s="82" t="s">
        <v>6</v>
      </c>
      <c r="C3" s="82"/>
    </row>
    <row r="4" spans="2:11" ht="15.6" x14ac:dyDescent="0.3">
      <c r="B4" s="83" t="s">
        <v>35</v>
      </c>
      <c r="C4" s="83"/>
    </row>
    <row r="5" spans="2:11" ht="15" x14ac:dyDescent="0.3">
      <c r="B5" s="121" t="s">
        <v>7</v>
      </c>
      <c r="C5" s="121"/>
    </row>
    <row r="6" spans="2:11" ht="15" thickBot="1" x14ac:dyDescent="0.35"/>
    <row r="7" spans="2:11" ht="16.2" thickBot="1" x14ac:dyDescent="0.35">
      <c r="B7" s="1" t="s">
        <v>15</v>
      </c>
      <c r="C7" s="1" t="s">
        <v>3</v>
      </c>
      <c r="D7" s="2" t="s">
        <v>16</v>
      </c>
      <c r="E7" s="2" t="s">
        <v>2</v>
      </c>
      <c r="F7" s="2" t="s">
        <v>0</v>
      </c>
      <c r="G7" s="2" t="s">
        <v>21</v>
      </c>
      <c r="H7" s="2" t="s">
        <v>23</v>
      </c>
      <c r="I7" s="3" t="s">
        <v>1</v>
      </c>
      <c r="J7" s="3" t="s">
        <v>11</v>
      </c>
      <c r="K7" s="3" t="s">
        <v>20</v>
      </c>
    </row>
    <row r="8" spans="2:11" ht="15.6" thickBot="1" x14ac:dyDescent="0.35">
      <c r="B8" s="41">
        <v>45691</v>
      </c>
      <c r="C8" s="52" t="s">
        <v>48</v>
      </c>
      <c r="D8" s="53" t="s">
        <v>51</v>
      </c>
      <c r="E8" s="45">
        <v>13707.5</v>
      </c>
      <c r="F8" s="45">
        <v>13963.7</v>
      </c>
      <c r="G8" s="52" t="s">
        <v>19</v>
      </c>
      <c r="H8" s="45">
        <f t="shared" ref="H8:H12" si="0">SUM(F8-E8)</f>
        <v>256.20000000000073</v>
      </c>
      <c r="I8" s="30">
        <v>84.8</v>
      </c>
      <c r="J8" s="30">
        <v>89.04</v>
      </c>
      <c r="K8" s="30">
        <f t="shared" ref="K8:K12" si="1">SUM(J8-I8)</f>
        <v>4.2400000000000091</v>
      </c>
    </row>
    <row r="9" spans="2:11" ht="15.6" thickBot="1" x14ac:dyDescent="0.35">
      <c r="B9" s="41">
        <v>45778</v>
      </c>
      <c r="C9" s="56" t="s">
        <v>82</v>
      </c>
      <c r="D9" s="57" t="s">
        <v>86</v>
      </c>
      <c r="E9" s="45">
        <v>13963.7</v>
      </c>
      <c r="F9" s="45">
        <v>14223.8</v>
      </c>
      <c r="G9" s="52" t="s">
        <v>19</v>
      </c>
      <c r="H9" s="45">
        <f t="shared" si="0"/>
        <v>260.09999999999854</v>
      </c>
      <c r="I9" s="30">
        <v>88.45</v>
      </c>
      <c r="J9" s="30">
        <v>92.87</v>
      </c>
      <c r="K9" s="30">
        <f t="shared" si="1"/>
        <v>4.4200000000000017</v>
      </c>
    </row>
    <row r="10" spans="2:11" ht="15.6" thickBot="1" x14ac:dyDescent="0.35">
      <c r="B10" s="41">
        <v>45869</v>
      </c>
      <c r="C10" s="62" t="s">
        <v>112</v>
      </c>
      <c r="D10" s="63" t="s">
        <v>114</v>
      </c>
      <c r="E10" s="45">
        <v>14223.8</v>
      </c>
      <c r="F10" s="45">
        <v>14492.7</v>
      </c>
      <c r="G10" s="52" t="s">
        <v>19</v>
      </c>
      <c r="H10" s="45">
        <f t="shared" si="0"/>
        <v>268.90000000000146</v>
      </c>
      <c r="I10" s="30">
        <v>98.28</v>
      </c>
      <c r="J10" s="30">
        <v>103.19</v>
      </c>
      <c r="K10" s="30">
        <f t="shared" si="1"/>
        <v>4.9099999999999966</v>
      </c>
    </row>
    <row r="11" spans="2:11" ht="15.6" thickBot="1" x14ac:dyDescent="0.35">
      <c r="B11" s="41">
        <v>45961</v>
      </c>
      <c r="C11" s="68" t="s">
        <v>146</v>
      </c>
      <c r="D11" s="69" t="s">
        <v>147</v>
      </c>
      <c r="E11" s="45">
        <v>14492.7</v>
      </c>
      <c r="F11" s="45">
        <v>14754.2</v>
      </c>
      <c r="G11" s="52" t="s">
        <v>19</v>
      </c>
      <c r="H11" s="45">
        <f t="shared" si="0"/>
        <v>261.5</v>
      </c>
      <c r="I11" s="30">
        <v>97.15</v>
      </c>
      <c r="J11" s="30">
        <v>102.01</v>
      </c>
      <c r="K11" s="30">
        <f t="shared" si="1"/>
        <v>4.8599999999999994</v>
      </c>
    </row>
    <row r="12" spans="2:11" ht="15.6" thickBot="1" x14ac:dyDescent="0.35">
      <c r="B12" s="41">
        <v>46055</v>
      </c>
      <c r="C12" s="74" t="s">
        <v>178</v>
      </c>
      <c r="D12" s="75" t="s">
        <v>179</v>
      </c>
      <c r="E12" s="45">
        <v>14754.2</v>
      </c>
      <c r="F12" s="45">
        <v>15025.9</v>
      </c>
      <c r="G12" s="52" t="s">
        <v>19</v>
      </c>
      <c r="H12" s="45">
        <f t="shared" si="0"/>
        <v>271.69999999999891</v>
      </c>
      <c r="I12" s="30">
        <v>99.58</v>
      </c>
      <c r="J12" s="30">
        <v>104.56</v>
      </c>
      <c r="K12" s="30">
        <f t="shared" si="1"/>
        <v>4.980000000000004</v>
      </c>
    </row>
    <row r="13" spans="2:11" ht="15.6" thickBot="1" x14ac:dyDescent="0.35">
      <c r="B13" s="13"/>
      <c r="C13" s="13"/>
      <c r="D13" s="13"/>
      <c r="E13" s="45"/>
      <c r="F13" s="45"/>
      <c r="G13" s="13"/>
      <c r="H13" s="45"/>
      <c r="I13" s="30"/>
      <c r="J13" s="30"/>
      <c r="K13" s="30"/>
    </row>
    <row r="14" spans="2:11" ht="16.2" thickBot="1" x14ac:dyDescent="0.35">
      <c r="B14" s="95" t="s">
        <v>4</v>
      </c>
      <c r="C14" s="96"/>
      <c r="D14" s="96"/>
      <c r="E14" s="96"/>
      <c r="F14" s="96"/>
      <c r="G14" s="96"/>
      <c r="H14" s="97"/>
      <c r="I14" s="24">
        <f>SUM(I8:I13)</f>
        <v>468.25999999999993</v>
      </c>
      <c r="J14" s="24">
        <f>SUM(J8:J13)</f>
        <v>491.67</v>
      </c>
      <c r="K14" s="24">
        <f>SUM(K8:K13)</f>
        <v>23.410000000000011</v>
      </c>
    </row>
  </sheetData>
  <mergeCells count="4">
    <mergeCell ref="B14:H14"/>
    <mergeCell ref="B3:C3"/>
    <mergeCell ref="B4:C4"/>
    <mergeCell ref="B5:C5"/>
  </mergeCells>
  <pageMargins left="0.7" right="0.7" top="0.75" bottom="0.75" header="0.3" footer="0.3"/>
  <pageSetup paperSize="9" orientation="portrait" r:id="rId1"/>
  <headerFooter>
    <oddHeader>&amp;C&amp;"Calibri"&amp;12&amp;K000000OFFICIAL&amp;1#</oddHeader>
  </headerFooter>
  <ignoredErrors>
    <ignoredError sqref="D8:D1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A8CA07-E18F-4DE8-A52A-41CC51E59785}">
  <dimension ref="B3:K13"/>
  <sheetViews>
    <sheetView zoomScaleNormal="100" workbookViewId="0">
      <selection activeCell="K13" sqref="K13"/>
    </sheetView>
  </sheetViews>
  <sheetFormatPr defaultRowHeight="14.4" x14ac:dyDescent="0.3"/>
  <cols>
    <col min="1" max="1" width="8.77734375" customWidth="1"/>
    <col min="2" max="2" width="14.77734375" customWidth="1"/>
    <col min="3" max="3" width="22.77734375" customWidth="1"/>
    <col min="4" max="4" width="18.77734375" customWidth="1"/>
    <col min="5" max="6" width="16.77734375" customWidth="1"/>
    <col min="7" max="7" width="18.77734375" customWidth="1"/>
    <col min="8" max="8" width="16.77734375" customWidth="1"/>
    <col min="9" max="11" width="12.77734375" customWidth="1"/>
  </cols>
  <sheetData>
    <row r="3" spans="2:11" ht="15.6" x14ac:dyDescent="0.3">
      <c r="B3" s="82" t="s">
        <v>6</v>
      </c>
      <c r="C3" s="82"/>
    </row>
    <row r="4" spans="2:11" ht="15.6" x14ac:dyDescent="0.3">
      <c r="B4" s="83" t="s">
        <v>198</v>
      </c>
      <c r="C4" s="83"/>
    </row>
    <row r="5" spans="2:11" ht="15" x14ac:dyDescent="0.3">
      <c r="B5" s="84" t="s">
        <v>7</v>
      </c>
      <c r="C5" s="84"/>
    </row>
    <row r="6" spans="2:11" ht="15" thickBot="1" x14ac:dyDescent="0.35"/>
    <row r="7" spans="2:11" ht="16.2" thickBot="1" x14ac:dyDescent="0.35">
      <c r="B7" s="1" t="s">
        <v>15</v>
      </c>
      <c r="C7" s="1" t="s">
        <v>3</v>
      </c>
      <c r="D7" s="2" t="s">
        <v>16</v>
      </c>
      <c r="E7" s="2" t="s">
        <v>2</v>
      </c>
      <c r="F7" s="2" t="s">
        <v>0</v>
      </c>
      <c r="G7" s="2" t="s">
        <v>21</v>
      </c>
      <c r="H7" s="2" t="s">
        <v>23</v>
      </c>
      <c r="I7" s="3" t="s">
        <v>1</v>
      </c>
      <c r="J7" s="3" t="s">
        <v>11</v>
      </c>
      <c r="K7" s="3" t="s">
        <v>20</v>
      </c>
    </row>
    <row r="8" spans="2:11" ht="15.6" thickBot="1" x14ac:dyDescent="0.35">
      <c r="B8" s="6">
        <v>45778</v>
      </c>
      <c r="C8" s="7" t="s">
        <v>82</v>
      </c>
      <c r="D8" s="35" t="s">
        <v>199</v>
      </c>
      <c r="E8" s="7">
        <v>138347.6</v>
      </c>
      <c r="F8" s="7">
        <v>139358.9</v>
      </c>
      <c r="G8" s="7" t="s">
        <v>19</v>
      </c>
      <c r="H8" s="7">
        <f t="shared" ref="H8:H12" si="0">SUM(F8-E8)</f>
        <v>1011.2999999999884</v>
      </c>
      <c r="I8" s="8">
        <v>260.12</v>
      </c>
      <c r="J8" s="8">
        <v>273.01</v>
      </c>
      <c r="K8" s="8">
        <f t="shared" ref="K8:K11" si="1">SUM(J8-I8)</f>
        <v>12.889999999999986</v>
      </c>
    </row>
    <row r="9" spans="2:11" ht="15.6" thickBot="1" x14ac:dyDescent="0.35">
      <c r="B9" s="6">
        <v>45869</v>
      </c>
      <c r="C9" s="7" t="s">
        <v>112</v>
      </c>
      <c r="D9" s="35" t="s">
        <v>200</v>
      </c>
      <c r="E9" s="7">
        <v>139358.9</v>
      </c>
      <c r="F9" s="7">
        <v>140364.79999999999</v>
      </c>
      <c r="G9" s="7" t="s">
        <v>19</v>
      </c>
      <c r="H9" s="7">
        <f t="shared" si="0"/>
        <v>1005.8999999999942</v>
      </c>
      <c r="I9" s="8">
        <v>263.44</v>
      </c>
      <c r="J9" s="8">
        <v>276.56</v>
      </c>
      <c r="K9" s="8">
        <f t="shared" si="1"/>
        <v>13.120000000000005</v>
      </c>
    </row>
    <row r="10" spans="2:11" ht="15.6" thickBot="1" x14ac:dyDescent="0.35">
      <c r="B10" s="6">
        <v>45972</v>
      </c>
      <c r="C10" s="7" t="s">
        <v>146</v>
      </c>
      <c r="D10" s="35" t="s">
        <v>201</v>
      </c>
      <c r="E10" s="7">
        <v>0</v>
      </c>
      <c r="F10" s="7">
        <v>1786.8</v>
      </c>
      <c r="G10" s="7" t="s">
        <v>19</v>
      </c>
      <c r="H10" s="7">
        <f t="shared" si="0"/>
        <v>1786.8</v>
      </c>
      <c r="I10" s="8">
        <v>489.29</v>
      </c>
      <c r="J10" s="8">
        <v>513.70000000000005</v>
      </c>
      <c r="K10" s="8">
        <f t="shared" si="1"/>
        <v>24.410000000000025</v>
      </c>
    </row>
    <row r="11" spans="2:11" ht="15.6" thickBot="1" x14ac:dyDescent="0.35">
      <c r="B11" s="10">
        <v>46055</v>
      </c>
      <c r="C11" s="6" t="s">
        <v>178</v>
      </c>
      <c r="D11" s="35" t="s">
        <v>202</v>
      </c>
      <c r="E11" s="7">
        <v>1786.8</v>
      </c>
      <c r="F11" s="7">
        <v>10279.1</v>
      </c>
      <c r="G11" s="7" t="s">
        <v>19</v>
      </c>
      <c r="H11" s="7">
        <f t="shared" si="0"/>
        <v>8492.3000000000011</v>
      </c>
      <c r="I11" s="8">
        <v>2143.23</v>
      </c>
      <c r="J11" s="8">
        <v>2571.87</v>
      </c>
      <c r="K11" s="8">
        <f t="shared" si="1"/>
        <v>428.63999999999987</v>
      </c>
    </row>
    <row r="12" spans="2:11" ht="15.6" thickBot="1" x14ac:dyDescent="0.35">
      <c r="B12" s="10"/>
      <c r="C12" s="6"/>
      <c r="D12" s="35"/>
      <c r="E12" s="7"/>
      <c r="F12" s="7"/>
      <c r="G12" s="7"/>
      <c r="H12" s="7">
        <f t="shared" si="0"/>
        <v>0</v>
      </c>
      <c r="I12" s="8"/>
      <c r="J12" s="8"/>
      <c r="K12" s="8"/>
    </row>
    <row r="13" spans="2:11" ht="16.2" thickBot="1" x14ac:dyDescent="0.35">
      <c r="B13" s="95" t="s">
        <v>4</v>
      </c>
      <c r="C13" s="96"/>
      <c r="D13" s="96"/>
      <c r="E13" s="96"/>
      <c r="F13" s="96"/>
      <c r="G13" s="96"/>
      <c r="H13" s="97"/>
      <c r="I13" s="4">
        <f>SUM(I8:I12)</f>
        <v>3156.08</v>
      </c>
      <c r="J13" s="4">
        <f>SUM(J8:J12)</f>
        <v>3635.14</v>
      </c>
      <c r="K13" s="4">
        <f>SUM(K8:K12)</f>
        <v>479.05999999999989</v>
      </c>
    </row>
  </sheetData>
  <mergeCells count="4">
    <mergeCell ref="B13:H13"/>
    <mergeCell ref="B3:C3"/>
    <mergeCell ref="B4:C4"/>
    <mergeCell ref="B5:C5"/>
  </mergeCells>
  <pageMargins left="0.7" right="0.7" top="0.75" bottom="0.75" header="0.3" footer="0.3"/>
  <pageSetup paperSize="9" orientation="portrait" r:id="rId1"/>
  <headerFooter>
    <oddHeader>&amp;C&amp;"Calibri"&amp;12&amp;K000000OFFICIAL&amp;1#_x000D_&amp;"Calibri"&amp;11&amp;K000000</oddHeader>
  </headerFooter>
  <ignoredErrors>
    <ignoredError sqref="D8:D11" numberStoredAsText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3A5B9-D991-43C9-88EF-DAAA59A7E147}">
  <dimension ref="B1:K23"/>
  <sheetViews>
    <sheetView topLeftCell="A12" zoomScale="90" zoomScaleNormal="90" workbookViewId="0">
      <selection activeCell="K23" sqref="K23"/>
    </sheetView>
  </sheetViews>
  <sheetFormatPr defaultRowHeight="14.4" x14ac:dyDescent="0.3"/>
  <cols>
    <col min="2" max="2" width="14.77734375" customWidth="1"/>
    <col min="3" max="3" width="22.77734375" customWidth="1"/>
    <col min="4" max="6" width="16.77734375" customWidth="1"/>
    <col min="7" max="7" width="18.77734375" customWidth="1"/>
    <col min="8" max="8" width="16.77734375" customWidth="1"/>
    <col min="9" max="11" width="12.77734375" customWidth="1"/>
  </cols>
  <sheetData>
    <row r="1" spans="2:11" ht="15" thickBot="1" x14ac:dyDescent="0.35"/>
    <row r="2" spans="2:11" ht="15" thickBot="1" x14ac:dyDescent="0.35">
      <c r="B2" s="20" t="s">
        <v>10</v>
      </c>
      <c r="C2" s="19" t="s">
        <v>9</v>
      </c>
    </row>
    <row r="4" spans="2:11" ht="15.6" x14ac:dyDescent="0.3">
      <c r="B4" s="82" t="s">
        <v>6</v>
      </c>
      <c r="C4" s="82"/>
    </row>
    <row r="5" spans="2:11" ht="15.6" x14ac:dyDescent="0.3">
      <c r="B5" s="83" t="s">
        <v>203</v>
      </c>
      <c r="C5" s="83"/>
    </row>
    <row r="6" spans="2:11" ht="15" x14ac:dyDescent="0.3">
      <c r="B6" s="84" t="s">
        <v>204</v>
      </c>
      <c r="C6" s="84"/>
    </row>
    <row r="7" spans="2:11" ht="15" x14ac:dyDescent="0.3">
      <c r="B7" s="84" t="s">
        <v>7</v>
      </c>
      <c r="C7" s="84"/>
    </row>
    <row r="8" spans="2:11" ht="15" x14ac:dyDescent="0.3">
      <c r="B8" s="84" t="s">
        <v>205</v>
      </c>
      <c r="C8" s="84"/>
    </row>
    <row r="9" spans="2:11" ht="15.6" x14ac:dyDescent="0.3">
      <c r="B9" s="98" t="s">
        <v>206</v>
      </c>
      <c r="C9" s="98"/>
    </row>
    <row r="10" spans="2:11" ht="15.6" x14ac:dyDescent="0.3">
      <c r="B10" s="99" t="s">
        <v>207</v>
      </c>
      <c r="C10" s="99"/>
    </row>
    <row r="11" spans="2:11" ht="15" thickBot="1" x14ac:dyDescent="0.35"/>
    <row r="12" spans="2:11" ht="16.2" thickBot="1" x14ac:dyDescent="0.35">
      <c r="B12" s="1" t="s">
        <v>15</v>
      </c>
      <c r="C12" s="1" t="s">
        <v>3</v>
      </c>
      <c r="D12" s="2" t="s">
        <v>16</v>
      </c>
      <c r="E12" s="2" t="s">
        <v>2</v>
      </c>
      <c r="F12" s="2" t="s">
        <v>0</v>
      </c>
      <c r="G12" s="2" t="s">
        <v>21</v>
      </c>
      <c r="H12" s="2" t="s">
        <v>31</v>
      </c>
      <c r="I12" s="3" t="s">
        <v>1</v>
      </c>
      <c r="J12" s="3" t="s">
        <v>11</v>
      </c>
      <c r="K12" s="3" t="s">
        <v>20</v>
      </c>
    </row>
    <row r="13" spans="2:11" ht="15.6" thickBot="1" x14ac:dyDescent="0.35">
      <c r="B13" s="88">
        <v>45810</v>
      </c>
      <c r="C13" s="101" t="s">
        <v>208</v>
      </c>
      <c r="D13" s="103" t="s">
        <v>209</v>
      </c>
      <c r="E13" s="79">
        <v>767729.3</v>
      </c>
      <c r="F13" s="80">
        <v>781296.9</v>
      </c>
      <c r="G13" s="78" t="s">
        <v>32</v>
      </c>
      <c r="H13" s="80">
        <f t="shared" ref="H13:H20" si="0">SUM(F13-E13)</f>
        <v>13567.599999999977</v>
      </c>
      <c r="I13" s="85">
        <v>4219.3900000000003</v>
      </c>
      <c r="J13" s="85">
        <v>5063.2700000000004</v>
      </c>
      <c r="K13" s="105">
        <f>SUM(J13-I13)</f>
        <v>843.88000000000011</v>
      </c>
    </row>
    <row r="14" spans="2:11" ht="15.6" thickBot="1" x14ac:dyDescent="0.35">
      <c r="B14" s="100"/>
      <c r="C14" s="102"/>
      <c r="D14" s="104"/>
      <c r="E14" s="79">
        <v>132904.4</v>
      </c>
      <c r="F14" s="80">
        <v>135740.5</v>
      </c>
      <c r="G14" s="78" t="s">
        <v>32</v>
      </c>
      <c r="H14" s="80">
        <f t="shared" si="0"/>
        <v>2836.1000000000058</v>
      </c>
      <c r="I14" s="87"/>
      <c r="J14" s="87"/>
      <c r="K14" s="106"/>
    </row>
    <row r="15" spans="2:11" ht="15.6" thickBot="1" x14ac:dyDescent="0.35">
      <c r="B15" s="88">
        <v>45901</v>
      </c>
      <c r="C15" s="101" t="s">
        <v>210</v>
      </c>
      <c r="D15" s="103" t="s">
        <v>211</v>
      </c>
      <c r="E15" s="80">
        <v>781296.9</v>
      </c>
      <c r="F15" s="80">
        <v>792520.7</v>
      </c>
      <c r="G15" s="78" t="s">
        <v>32</v>
      </c>
      <c r="H15" s="80">
        <f t="shared" si="0"/>
        <v>11223.79999999993</v>
      </c>
      <c r="I15" s="85">
        <v>3725.7</v>
      </c>
      <c r="J15" s="85">
        <v>4470.84</v>
      </c>
      <c r="K15" s="105">
        <f>SUM(J15-I15)</f>
        <v>745.14000000000033</v>
      </c>
    </row>
    <row r="16" spans="2:11" ht="15.6" thickBot="1" x14ac:dyDescent="0.35">
      <c r="B16" s="90"/>
      <c r="C16" s="102"/>
      <c r="D16" s="104"/>
      <c r="E16" s="80">
        <v>135740.5</v>
      </c>
      <c r="F16" s="80">
        <v>139109.20000000001</v>
      </c>
      <c r="G16" s="78" t="s">
        <v>32</v>
      </c>
      <c r="H16" s="80">
        <f t="shared" si="0"/>
        <v>3368.7000000000116</v>
      </c>
      <c r="I16" s="87"/>
      <c r="J16" s="87"/>
      <c r="K16" s="106"/>
    </row>
    <row r="17" spans="2:11" ht="15.6" thickBot="1" x14ac:dyDescent="0.35">
      <c r="B17" s="88">
        <v>45992</v>
      </c>
      <c r="C17" s="101" t="s">
        <v>212</v>
      </c>
      <c r="D17" s="103" t="s">
        <v>213</v>
      </c>
      <c r="E17" s="80">
        <v>792520.7</v>
      </c>
      <c r="F17" s="81">
        <v>811518.3</v>
      </c>
      <c r="G17" s="78" t="s">
        <v>32</v>
      </c>
      <c r="H17" s="80">
        <f t="shared" si="0"/>
        <v>18997.600000000093</v>
      </c>
      <c r="I17" s="85">
        <v>5625.84</v>
      </c>
      <c r="J17" s="85">
        <v>6746.3</v>
      </c>
      <c r="K17" s="105">
        <f>SUM(J17-I17)</f>
        <v>1120.46</v>
      </c>
    </row>
    <row r="18" spans="2:11" ht="15.6" thickBot="1" x14ac:dyDescent="0.35">
      <c r="B18" s="100"/>
      <c r="C18" s="102"/>
      <c r="D18" s="104"/>
      <c r="E18" s="80">
        <v>139109.20000000001</v>
      </c>
      <c r="F18" s="81">
        <v>141711.20000000001</v>
      </c>
      <c r="G18" s="78" t="s">
        <v>32</v>
      </c>
      <c r="H18" s="80">
        <f t="shared" si="0"/>
        <v>2602</v>
      </c>
      <c r="I18" s="87"/>
      <c r="J18" s="87"/>
      <c r="K18" s="106"/>
    </row>
    <row r="19" spans="2:11" ht="15.6" thickBot="1" x14ac:dyDescent="0.35">
      <c r="B19" s="88">
        <v>46083</v>
      </c>
      <c r="C19" s="101" t="s">
        <v>214</v>
      </c>
      <c r="D19" s="103" t="s">
        <v>215</v>
      </c>
      <c r="E19" s="81">
        <v>811518.3</v>
      </c>
      <c r="F19" s="81">
        <v>833079.9</v>
      </c>
      <c r="G19" s="78" t="s">
        <v>32</v>
      </c>
      <c r="H19" s="80">
        <f t="shared" si="0"/>
        <v>21561.599999999977</v>
      </c>
      <c r="I19" s="85">
        <v>6270.73</v>
      </c>
      <c r="J19" s="105">
        <v>7524.87</v>
      </c>
      <c r="K19" s="105">
        <f>SUM(J19-I19)</f>
        <v>1254.1400000000003</v>
      </c>
    </row>
    <row r="20" spans="2:11" ht="15.6" thickBot="1" x14ac:dyDescent="0.35">
      <c r="B20" s="90"/>
      <c r="C20" s="102"/>
      <c r="D20" s="102"/>
      <c r="E20" s="81">
        <v>141711.20000000001</v>
      </c>
      <c r="F20" s="81">
        <v>144441.60000000001</v>
      </c>
      <c r="G20" s="78" t="s">
        <v>32</v>
      </c>
      <c r="H20" s="80">
        <f t="shared" si="0"/>
        <v>2730.3999999999942</v>
      </c>
      <c r="I20" s="87"/>
      <c r="J20" s="106"/>
      <c r="K20" s="106"/>
    </row>
    <row r="21" spans="2:11" ht="15.6" thickBot="1" x14ac:dyDescent="0.35">
      <c r="B21" s="88"/>
      <c r="C21" s="101"/>
      <c r="D21" s="103"/>
      <c r="E21" s="81"/>
      <c r="F21" s="81"/>
      <c r="G21" s="78"/>
      <c r="H21" s="81"/>
      <c r="I21" s="85"/>
      <c r="J21" s="105"/>
      <c r="K21" s="105"/>
    </row>
    <row r="22" spans="2:11" ht="15.6" thickBot="1" x14ac:dyDescent="0.35">
      <c r="B22" s="90"/>
      <c r="C22" s="102"/>
      <c r="D22" s="102"/>
      <c r="E22" s="81"/>
      <c r="F22" s="81"/>
      <c r="G22" s="78"/>
      <c r="H22" s="81"/>
      <c r="I22" s="87"/>
      <c r="J22" s="106"/>
      <c r="K22" s="106"/>
    </row>
    <row r="23" spans="2:11" ht="16.2" thickBot="1" x14ac:dyDescent="0.35">
      <c r="B23" s="95" t="s">
        <v>4</v>
      </c>
      <c r="C23" s="96"/>
      <c r="D23" s="96"/>
      <c r="E23" s="96"/>
      <c r="F23" s="96"/>
      <c r="G23" s="96"/>
      <c r="H23" s="97"/>
      <c r="I23" s="4">
        <f>SUM(I13:I22)</f>
        <v>19841.66</v>
      </c>
      <c r="J23" s="4">
        <f>SUM(J13:J22)</f>
        <v>23805.279999999999</v>
      </c>
      <c r="K23" s="4">
        <f>SUM(K13:K22)</f>
        <v>3963.6200000000008</v>
      </c>
    </row>
  </sheetData>
  <mergeCells count="38">
    <mergeCell ref="B23:H23"/>
    <mergeCell ref="B21:B22"/>
    <mergeCell ref="C21:C22"/>
    <mergeCell ref="D21:D22"/>
    <mergeCell ref="I21:I22"/>
    <mergeCell ref="J21:J22"/>
    <mergeCell ref="K21:K22"/>
    <mergeCell ref="B19:B20"/>
    <mergeCell ref="C19:C20"/>
    <mergeCell ref="D19:D20"/>
    <mergeCell ref="I19:I20"/>
    <mergeCell ref="J19:J20"/>
    <mergeCell ref="K19:K20"/>
    <mergeCell ref="K17:K18"/>
    <mergeCell ref="K13:K14"/>
    <mergeCell ref="B15:B16"/>
    <mergeCell ref="C15:C16"/>
    <mergeCell ref="D15:D16"/>
    <mergeCell ref="I15:I16"/>
    <mergeCell ref="J15:J16"/>
    <mergeCell ref="K15:K16"/>
    <mergeCell ref="J13:J14"/>
    <mergeCell ref="B17:B18"/>
    <mergeCell ref="C17:C18"/>
    <mergeCell ref="D17:D18"/>
    <mergeCell ref="I17:I18"/>
    <mergeCell ref="J17:J18"/>
    <mergeCell ref="B10:C10"/>
    <mergeCell ref="B13:B14"/>
    <mergeCell ref="C13:C14"/>
    <mergeCell ref="D13:D14"/>
    <mergeCell ref="I13:I14"/>
    <mergeCell ref="B9:C9"/>
    <mergeCell ref="B4:C4"/>
    <mergeCell ref="B5:C5"/>
    <mergeCell ref="B6:C6"/>
    <mergeCell ref="B7:C7"/>
    <mergeCell ref="B8:C8"/>
  </mergeCells>
  <pageMargins left="0.7" right="0.7" top="0.75" bottom="0.75" header="0.3" footer="0.3"/>
  <pageSetup paperSize="9" orientation="portrait" r:id="rId1"/>
  <headerFooter>
    <oddHeader>&amp;C&amp;"Calibri"&amp;12&amp;K000000OFFICIAL&amp;1#</oddHeader>
  </headerFooter>
  <ignoredErrors>
    <ignoredError sqref="D13:D20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C3BDE7-3070-42E9-A949-9A47216CAF19}">
  <dimension ref="B1:M70"/>
  <sheetViews>
    <sheetView topLeftCell="A63" zoomScale="98" zoomScaleNormal="98" workbookViewId="0">
      <selection activeCell="K70" sqref="K70"/>
    </sheetView>
  </sheetViews>
  <sheetFormatPr defaultRowHeight="14.4" x14ac:dyDescent="0.3"/>
  <cols>
    <col min="2" max="2" width="14.77734375" customWidth="1"/>
    <col min="3" max="3" width="22.77734375" customWidth="1"/>
    <col min="4" max="6" width="16.77734375" customWidth="1"/>
    <col min="7" max="7" width="18.77734375" customWidth="1"/>
    <col min="8" max="8" width="16.77734375" customWidth="1"/>
    <col min="9" max="11" width="12.77734375" customWidth="1"/>
    <col min="12" max="13" width="16.77734375" customWidth="1"/>
  </cols>
  <sheetData>
    <row r="1" spans="2:13" ht="15" thickBot="1" x14ac:dyDescent="0.35"/>
    <row r="2" spans="2:13" ht="15" thickBot="1" x14ac:dyDescent="0.35">
      <c r="B2" s="20" t="s">
        <v>10</v>
      </c>
      <c r="C2" s="19" t="s">
        <v>9</v>
      </c>
    </row>
    <row r="4" spans="2:13" ht="15.6" x14ac:dyDescent="0.3">
      <c r="B4" s="82" t="s">
        <v>6</v>
      </c>
      <c r="C4" s="82"/>
    </row>
    <row r="5" spans="2:13" ht="15.6" x14ac:dyDescent="0.3">
      <c r="B5" s="83" t="s">
        <v>216</v>
      </c>
      <c r="C5" s="83"/>
    </row>
    <row r="6" spans="2:13" ht="15" x14ac:dyDescent="0.3">
      <c r="B6" s="84" t="s">
        <v>217</v>
      </c>
      <c r="C6" s="84"/>
    </row>
    <row r="7" spans="2:13" ht="15" x14ac:dyDescent="0.3">
      <c r="B7" s="84" t="s">
        <v>7</v>
      </c>
      <c r="C7" s="84"/>
    </row>
    <row r="8" spans="2:13" ht="15" x14ac:dyDescent="0.3">
      <c r="B8" s="84" t="s">
        <v>218</v>
      </c>
      <c r="C8" s="84"/>
    </row>
    <row r="9" spans="2:13" ht="15.6" x14ac:dyDescent="0.3">
      <c r="B9" s="98" t="s">
        <v>219</v>
      </c>
      <c r="C9" s="98"/>
    </row>
    <row r="10" spans="2:13" ht="15.6" x14ac:dyDescent="0.3">
      <c r="B10" s="99" t="s">
        <v>220</v>
      </c>
      <c r="C10" s="99"/>
    </row>
    <row r="11" spans="2:13" ht="15" thickBot="1" x14ac:dyDescent="0.35"/>
    <row r="12" spans="2:13" ht="15.6" customHeight="1" thickBot="1" x14ac:dyDescent="0.35">
      <c r="B12" s="1" t="s">
        <v>15</v>
      </c>
      <c r="C12" s="1" t="s">
        <v>3</v>
      </c>
      <c r="D12" s="2" t="s">
        <v>16</v>
      </c>
      <c r="E12" s="2" t="s">
        <v>2</v>
      </c>
      <c r="F12" s="2" t="s">
        <v>0</v>
      </c>
      <c r="G12" s="2" t="s">
        <v>21</v>
      </c>
      <c r="H12" s="2" t="s">
        <v>23</v>
      </c>
      <c r="I12" s="3" t="s">
        <v>1</v>
      </c>
      <c r="J12" s="3" t="s">
        <v>11</v>
      </c>
      <c r="K12" s="3" t="s">
        <v>20</v>
      </c>
      <c r="L12" s="2" t="s">
        <v>38</v>
      </c>
      <c r="M12" s="2" t="s">
        <v>13</v>
      </c>
    </row>
    <row r="13" spans="2:13" ht="15.6" customHeight="1" thickBot="1" x14ac:dyDescent="0.35">
      <c r="B13" s="88">
        <v>45769</v>
      </c>
      <c r="C13" s="91" t="s">
        <v>221</v>
      </c>
      <c r="D13" s="94" t="s">
        <v>222</v>
      </c>
      <c r="E13" s="77">
        <v>29716</v>
      </c>
      <c r="F13" s="77">
        <v>35287.5</v>
      </c>
      <c r="G13" s="77" t="s">
        <v>21</v>
      </c>
      <c r="H13" s="77">
        <f t="shared" ref="H13:H69" si="0">SUM(F13-E13)</f>
        <v>5571.5</v>
      </c>
      <c r="I13" s="85">
        <v>3089.97</v>
      </c>
      <c r="J13" s="85">
        <v>3707.97</v>
      </c>
      <c r="K13" s="85">
        <f>SUM(J13-I13)</f>
        <v>618</v>
      </c>
      <c r="L13" s="16"/>
      <c r="M13" s="15"/>
    </row>
    <row r="14" spans="2:13" ht="15.6" customHeight="1" thickBot="1" x14ac:dyDescent="0.35">
      <c r="B14" s="89"/>
      <c r="C14" s="92"/>
      <c r="D14" s="92"/>
      <c r="E14" s="7">
        <v>23973.1</v>
      </c>
      <c r="F14" s="7">
        <v>28250.3</v>
      </c>
      <c r="G14" s="77" t="s">
        <v>21</v>
      </c>
      <c r="H14" s="7">
        <f t="shared" si="0"/>
        <v>4277.2000000000007</v>
      </c>
      <c r="I14" s="86"/>
      <c r="J14" s="86"/>
      <c r="K14" s="86"/>
      <c r="L14" s="16"/>
      <c r="M14" s="15"/>
    </row>
    <row r="15" spans="2:13" ht="15.6" customHeight="1" thickBot="1" x14ac:dyDescent="0.35">
      <c r="B15" s="90"/>
      <c r="C15" s="93"/>
      <c r="D15" s="93"/>
      <c r="E15" s="77">
        <v>19880.5</v>
      </c>
      <c r="F15" s="77">
        <v>22915.4</v>
      </c>
      <c r="G15" s="77" t="s">
        <v>21</v>
      </c>
      <c r="H15" s="77">
        <f t="shared" si="0"/>
        <v>3034.9000000000015</v>
      </c>
      <c r="I15" s="87"/>
      <c r="J15" s="87"/>
      <c r="K15" s="87"/>
      <c r="L15" s="16"/>
      <c r="M15" s="15"/>
    </row>
    <row r="16" spans="2:13" ht="15.6" thickBot="1" x14ac:dyDescent="0.35">
      <c r="B16" s="88">
        <v>45778</v>
      </c>
      <c r="C16" s="91" t="s">
        <v>107</v>
      </c>
      <c r="D16" s="94" t="s">
        <v>223</v>
      </c>
      <c r="E16" s="77">
        <v>35287.5</v>
      </c>
      <c r="F16" s="77">
        <v>37312.6</v>
      </c>
      <c r="G16" s="77" t="s">
        <v>21</v>
      </c>
      <c r="H16" s="77">
        <f t="shared" si="0"/>
        <v>2025.0999999999985</v>
      </c>
      <c r="I16" s="85">
        <v>1819.29</v>
      </c>
      <c r="J16" s="85">
        <v>2183.15</v>
      </c>
      <c r="K16" s="85">
        <f>SUM(J16-I16)</f>
        <v>363.86000000000013</v>
      </c>
      <c r="L16" s="16"/>
      <c r="M16" s="15"/>
    </row>
    <row r="17" spans="2:13" ht="15.6" thickBot="1" x14ac:dyDescent="0.35">
      <c r="B17" s="89"/>
      <c r="C17" s="92"/>
      <c r="D17" s="92"/>
      <c r="E17" s="7">
        <v>28250.3</v>
      </c>
      <c r="F17" s="7">
        <v>30095.599999999999</v>
      </c>
      <c r="G17" s="77" t="s">
        <v>21</v>
      </c>
      <c r="H17" s="7">
        <f t="shared" si="0"/>
        <v>1845.2999999999993</v>
      </c>
      <c r="I17" s="86"/>
      <c r="J17" s="86"/>
      <c r="K17" s="86"/>
      <c r="L17" s="16"/>
      <c r="M17" s="15"/>
    </row>
    <row r="18" spans="2:13" ht="15.6" thickBot="1" x14ac:dyDescent="0.35">
      <c r="B18" s="90"/>
      <c r="C18" s="93"/>
      <c r="D18" s="93"/>
      <c r="E18" s="77">
        <v>22915.4</v>
      </c>
      <c r="F18" s="77">
        <v>24347.1</v>
      </c>
      <c r="G18" s="77" t="s">
        <v>21</v>
      </c>
      <c r="H18" s="77">
        <f t="shared" si="0"/>
        <v>1431.6999999999971</v>
      </c>
      <c r="I18" s="87"/>
      <c r="J18" s="87"/>
      <c r="K18" s="87"/>
      <c r="L18" s="16"/>
      <c r="M18" s="15"/>
    </row>
    <row r="19" spans="2:13" ht="15.6" thickBot="1" x14ac:dyDescent="0.35">
      <c r="B19" s="88">
        <v>45930</v>
      </c>
      <c r="C19" s="91" t="s">
        <v>140</v>
      </c>
      <c r="D19" s="94" t="s">
        <v>224</v>
      </c>
      <c r="E19" s="77">
        <v>37312.6</v>
      </c>
      <c r="F19" s="77">
        <v>42172.4</v>
      </c>
      <c r="G19" s="77" t="s">
        <v>21</v>
      </c>
      <c r="H19" s="77">
        <f t="shared" si="0"/>
        <v>4859.8000000000029</v>
      </c>
      <c r="I19" s="85">
        <v>2560.69</v>
      </c>
      <c r="J19" s="85">
        <v>3070.78</v>
      </c>
      <c r="K19" s="85">
        <f>SUM(J19-I19)</f>
        <v>510.09000000000015</v>
      </c>
      <c r="L19" s="16"/>
      <c r="M19" s="15"/>
    </row>
    <row r="20" spans="2:13" ht="15.6" thickBot="1" x14ac:dyDescent="0.35">
      <c r="B20" s="89"/>
      <c r="C20" s="92"/>
      <c r="D20" s="92"/>
      <c r="E20" s="7">
        <v>30095.599999999999</v>
      </c>
      <c r="F20" s="7">
        <v>32242.1</v>
      </c>
      <c r="G20" s="77" t="s">
        <v>21</v>
      </c>
      <c r="H20" s="7">
        <f t="shared" si="0"/>
        <v>2146.5</v>
      </c>
      <c r="I20" s="86"/>
      <c r="J20" s="86"/>
      <c r="K20" s="86"/>
      <c r="L20" s="16"/>
      <c r="M20" s="15"/>
    </row>
    <row r="21" spans="2:13" ht="15.6" thickBot="1" x14ac:dyDescent="0.35">
      <c r="B21" s="90"/>
      <c r="C21" s="93"/>
      <c r="D21" s="93"/>
      <c r="E21" s="77">
        <v>24347.1</v>
      </c>
      <c r="F21" s="77">
        <v>26358.400000000001</v>
      </c>
      <c r="G21" s="77" t="s">
        <v>21</v>
      </c>
      <c r="H21" s="77">
        <f t="shared" si="0"/>
        <v>2011.3000000000029</v>
      </c>
      <c r="I21" s="87"/>
      <c r="J21" s="87"/>
      <c r="K21" s="87"/>
      <c r="L21" s="16"/>
      <c r="M21" s="15"/>
    </row>
    <row r="22" spans="2:13" ht="15.6" thickBot="1" x14ac:dyDescent="0.35">
      <c r="B22" s="88">
        <v>46022</v>
      </c>
      <c r="C22" s="91" t="s">
        <v>168</v>
      </c>
      <c r="D22" s="94" t="s">
        <v>225</v>
      </c>
      <c r="E22" s="77">
        <v>42172.4</v>
      </c>
      <c r="F22" s="77">
        <v>47568.800000000003</v>
      </c>
      <c r="G22" s="77" t="s">
        <v>21</v>
      </c>
      <c r="H22" s="77">
        <f t="shared" si="0"/>
        <v>5396.4000000000015</v>
      </c>
      <c r="I22" s="85">
        <v>2717.01</v>
      </c>
      <c r="J22" s="85">
        <v>3260.41</v>
      </c>
      <c r="K22" s="85">
        <f>SUM(J22-I22)</f>
        <v>543.39999999999964</v>
      </c>
      <c r="L22" s="16"/>
      <c r="M22" s="15"/>
    </row>
    <row r="23" spans="2:13" ht="15.6" thickBot="1" x14ac:dyDescent="0.35">
      <c r="B23" s="89"/>
      <c r="C23" s="92"/>
      <c r="D23" s="92"/>
      <c r="E23" s="7">
        <v>33370.699999999997</v>
      </c>
      <c r="F23" s="7">
        <v>36933.199999999997</v>
      </c>
      <c r="G23" s="77" t="s">
        <v>21</v>
      </c>
      <c r="H23" s="7">
        <f t="shared" si="0"/>
        <v>3562.5</v>
      </c>
      <c r="I23" s="86"/>
      <c r="J23" s="86"/>
      <c r="K23" s="86"/>
      <c r="L23" s="9"/>
      <c r="M23" s="15"/>
    </row>
    <row r="24" spans="2:13" ht="15.6" thickBot="1" x14ac:dyDescent="0.35">
      <c r="B24" s="90"/>
      <c r="C24" s="93"/>
      <c r="D24" s="93"/>
      <c r="E24" s="77">
        <v>26358.400000000001</v>
      </c>
      <c r="F24" s="77">
        <v>28162.799999999999</v>
      </c>
      <c r="G24" s="77" t="s">
        <v>21</v>
      </c>
      <c r="H24" s="77">
        <f t="shared" si="0"/>
        <v>1804.3999999999978</v>
      </c>
      <c r="I24" s="87"/>
      <c r="J24" s="87"/>
      <c r="K24" s="87"/>
      <c r="L24" s="9"/>
      <c r="M24" s="15"/>
    </row>
    <row r="25" spans="2:13" ht="15.6" thickBot="1" x14ac:dyDescent="0.35">
      <c r="B25" s="88"/>
      <c r="C25" s="91"/>
      <c r="D25" s="94"/>
      <c r="E25" s="77"/>
      <c r="F25" s="77"/>
      <c r="G25" s="77"/>
      <c r="H25" s="77">
        <f t="shared" si="0"/>
        <v>0</v>
      </c>
      <c r="I25" s="85"/>
      <c r="J25" s="85"/>
      <c r="K25" s="85"/>
      <c r="L25" s="9"/>
      <c r="M25" s="15"/>
    </row>
    <row r="26" spans="2:13" ht="15.6" thickBot="1" x14ac:dyDescent="0.35">
      <c r="B26" s="89"/>
      <c r="C26" s="92"/>
      <c r="D26" s="92"/>
      <c r="E26" s="7"/>
      <c r="F26" s="7"/>
      <c r="G26" s="77"/>
      <c r="H26" s="7">
        <f t="shared" si="0"/>
        <v>0</v>
      </c>
      <c r="I26" s="86"/>
      <c r="J26" s="86"/>
      <c r="K26" s="86"/>
      <c r="L26" s="9"/>
      <c r="M26" s="15"/>
    </row>
    <row r="27" spans="2:13" ht="15.6" thickBot="1" x14ac:dyDescent="0.35">
      <c r="B27" s="90"/>
      <c r="C27" s="93"/>
      <c r="D27" s="93"/>
      <c r="E27" s="77"/>
      <c r="F27" s="77"/>
      <c r="G27" s="77"/>
      <c r="H27" s="77">
        <f t="shared" si="0"/>
        <v>0</v>
      </c>
      <c r="I27" s="87"/>
      <c r="J27" s="87"/>
      <c r="K27" s="87"/>
      <c r="L27" s="9"/>
      <c r="M27" s="15"/>
    </row>
    <row r="28" spans="2:13" ht="15.6" thickBot="1" x14ac:dyDescent="0.35">
      <c r="B28" s="88"/>
      <c r="C28" s="91"/>
      <c r="D28" s="94"/>
      <c r="E28" s="77"/>
      <c r="F28" s="77"/>
      <c r="G28" s="77"/>
      <c r="H28" s="77">
        <f t="shared" si="0"/>
        <v>0</v>
      </c>
      <c r="I28" s="85"/>
      <c r="J28" s="85"/>
      <c r="K28" s="85"/>
      <c r="L28" s="9"/>
      <c r="M28" s="15"/>
    </row>
    <row r="29" spans="2:13" ht="15.6" thickBot="1" x14ac:dyDescent="0.35">
      <c r="B29" s="89"/>
      <c r="C29" s="92"/>
      <c r="D29" s="92"/>
      <c r="E29" s="7"/>
      <c r="F29" s="7"/>
      <c r="G29" s="77"/>
      <c r="H29" s="7">
        <f t="shared" si="0"/>
        <v>0</v>
      </c>
      <c r="I29" s="86"/>
      <c r="J29" s="86"/>
      <c r="K29" s="86"/>
      <c r="L29" s="9"/>
      <c r="M29" s="15"/>
    </row>
    <row r="30" spans="2:13" ht="15.6" thickBot="1" x14ac:dyDescent="0.35">
      <c r="B30" s="90"/>
      <c r="C30" s="93"/>
      <c r="D30" s="93"/>
      <c r="E30" s="77"/>
      <c r="F30" s="77"/>
      <c r="G30" s="77"/>
      <c r="H30" s="77">
        <f t="shared" si="0"/>
        <v>0</v>
      </c>
      <c r="I30" s="87"/>
      <c r="J30" s="87"/>
      <c r="K30" s="87"/>
      <c r="L30" s="9"/>
      <c r="M30" s="15"/>
    </row>
    <row r="31" spans="2:13" ht="15.6" thickBot="1" x14ac:dyDescent="0.35">
      <c r="B31" s="88"/>
      <c r="C31" s="91"/>
      <c r="D31" s="94"/>
      <c r="E31" s="77"/>
      <c r="F31" s="77"/>
      <c r="G31" s="77"/>
      <c r="H31" s="77">
        <f t="shared" si="0"/>
        <v>0</v>
      </c>
      <c r="I31" s="85"/>
      <c r="J31" s="85"/>
      <c r="K31" s="85"/>
      <c r="L31" s="9"/>
      <c r="M31" s="15"/>
    </row>
    <row r="32" spans="2:13" ht="15.6" thickBot="1" x14ac:dyDescent="0.35">
      <c r="B32" s="89"/>
      <c r="C32" s="92"/>
      <c r="D32" s="92"/>
      <c r="E32" s="7"/>
      <c r="F32" s="7"/>
      <c r="G32" s="77"/>
      <c r="H32" s="7">
        <f t="shared" si="0"/>
        <v>0</v>
      </c>
      <c r="I32" s="86"/>
      <c r="J32" s="86"/>
      <c r="K32" s="86"/>
      <c r="L32" s="9"/>
      <c r="M32" s="15"/>
    </row>
    <row r="33" spans="2:13" ht="15.6" thickBot="1" x14ac:dyDescent="0.35">
      <c r="B33" s="90"/>
      <c r="C33" s="93"/>
      <c r="D33" s="93"/>
      <c r="E33" s="77"/>
      <c r="F33" s="77"/>
      <c r="G33" s="77"/>
      <c r="H33" s="77">
        <f t="shared" si="0"/>
        <v>0</v>
      </c>
      <c r="I33" s="87"/>
      <c r="J33" s="87"/>
      <c r="K33" s="87"/>
      <c r="L33" s="9"/>
      <c r="M33" s="15"/>
    </row>
    <row r="34" spans="2:13" ht="15.6" thickBot="1" x14ac:dyDescent="0.35">
      <c r="B34" s="107"/>
      <c r="C34" s="110"/>
      <c r="D34" s="113"/>
      <c r="E34" s="77"/>
      <c r="F34" s="77"/>
      <c r="G34" s="77"/>
      <c r="H34" s="77">
        <f t="shared" si="0"/>
        <v>0</v>
      </c>
      <c r="I34" s="114"/>
      <c r="J34" s="114"/>
      <c r="K34" s="114"/>
      <c r="L34" s="9"/>
      <c r="M34" s="15"/>
    </row>
    <row r="35" spans="2:13" ht="15.6" thickBot="1" x14ac:dyDescent="0.35">
      <c r="B35" s="108"/>
      <c r="C35" s="111"/>
      <c r="D35" s="111"/>
      <c r="E35" s="7"/>
      <c r="F35" s="7"/>
      <c r="G35" s="77"/>
      <c r="H35" s="7">
        <f t="shared" si="0"/>
        <v>0</v>
      </c>
      <c r="I35" s="115"/>
      <c r="J35" s="115"/>
      <c r="K35" s="115"/>
      <c r="L35" s="16"/>
      <c r="M35" s="15"/>
    </row>
    <row r="36" spans="2:13" ht="15.6" thickBot="1" x14ac:dyDescent="0.35">
      <c r="B36" s="109"/>
      <c r="C36" s="112"/>
      <c r="D36" s="112"/>
      <c r="E36" s="77"/>
      <c r="F36" s="77"/>
      <c r="G36" s="77"/>
      <c r="H36" s="77">
        <f t="shared" si="0"/>
        <v>0</v>
      </c>
      <c r="I36" s="116"/>
      <c r="J36" s="116"/>
      <c r="K36" s="116"/>
      <c r="L36" s="16"/>
      <c r="M36" s="15"/>
    </row>
    <row r="37" spans="2:13" ht="15.6" thickBot="1" x14ac:dyDescent="0.35">
      <c r="B37" s="88"/>
      <c r="C37" s="91"/>
      <c r="D37" s="94"/>
      <c r="E37" s="77"/>
      <c r="F37" s="77"/>
      <c r="G37" s="77"/>
      <c r="H37" s="77">
        <f t="shared" si="0"/>
        <v>0</v>
      </c>
      <c r="I37" s="85"/>
      <c r="J37" s="85"/>
      <c r="K37" s="85"/>
      <c r="L37" s="16"/>
      <c r="M37" s="15"/>
    </row>
    <row r="38" spans="2:13" ht="15.6" thickBot="1" x14ac:dyDescent="0.35">
      <c r="B38" s="89"/>
      <c r="C38" s="92"/>
      <c r="D38" s="92"/>
      <c r="E38" s="7"/>
      <c r="F38" s="7"/>
      <c r="G38" s="77"/>
      <c r="H38" s="7">
        <f t="shared" si="0"/>
        <v>0</v>
      </c>
      <c r="I38" s="86"/>
      <c r="J38" s="86"/>
      <c r="K38" s="86"/>
      <c r="L38" s="16"/>
      <c r="M38" s="15"/>
    </row>
    <row r="39" spans="2:13" ht="15.6" thickBot="1" x14ac:dyDescent="0.35">
      <c r="B39" s="90"/>
      <c r="C39" s="93"/>
      <c r="D39" s="93"/>
      <c r="E39" s="77"/>
      <c r="F39" s="77"/>
      <c r="G39" s="77"/>
      <c r="H39" s="77">
        <f t="shared" si="0"/>
        <v>0</v>
      </c>
      <c r="I39" s="87"/>
      <c r="J39" s="87"/>
      <c r="K39" s="87"/>
      <c r="L39" s="9"/>
      <c r="M39" s="15"/>
    </row>
    <row r="40" spans="2:13" ht="15.6" thickBot="1" x14ac:dyDescent="0.35">
      <c r="B40" s="88"/>
      <c r="C40" s="91"/>
      <c r="D40" s="94"/>
      <c r="E40" s="77"/>
      <c r="F40" s="77"/>
      <c r="G40" s="77"/>
      <c r="H40" s="77">
        <f t="shared" si="0"/>
        <v>0</v>
      </c>
      <c r="I40" s="85"/>
      <c r="J40" s="85"/>
      <c r="K40" s="85"/>
      <c r="L40" s="9"/>
      <c r="M40" s="15"/>
    </row>
    <row r="41" spans="2:13" ht="15.6" thickBot="1" x14ac:dyDescent="0.35">
      <c r="B41" s="89"/>
      <c r="C41" s="92"/>
      <c r="D41" s="92"/>
      <c r="E41" s="7"/>
      <c r="F41" s="7"/>
      <c r="G41" s="77"/>
      <c r="H41" s="7">
        <f t="shared" si="0"/>
        <v>0</v>
      </c>
      <c r="I41" s="86"/>
      <c r="J41" s="86"/>
      <c r="K41" s="86"/>
      <c r="L41" s="9"/>
      <c r="M41" s="15"/>
    </row>
    <row r="42" spans="2:13" ht="15.6" thickBot="1" x14ac:dyDescent="0.35">
      <c r="B42" s="90"/>
      <c r="C42" s="93"/>
      <c r="D42" s="93"/>
      <c r="E42" s="77"/>
      <c r="F42" s="77"/>
      <c r="G42" s="77"/>
      <c r="H42" s="77">
        <f t="shared" si="0"/>
        <v>0</v>
      </c>
      <c r="I42" s="87"/>
      <c r="J42" s="87"/>
      <c r="K42" s="87"/>
      <c r="L42" s="9"/>
      <c r="M42" s="15"/>
    </row>
    <row r="43" spans="2:13" ht="15.6" thickBot="1" x14ac:dyDescent="0.35">
      <c r="B43" s="88"/>
      <c r="C43" s="91"/>
      <c r="D43" s="94"/>
      <c r="E43" s="77"/>
      <c r="F43" s="77"/>
      <c r="G43" s="77"/>
      <c r="H43" s="77">
        <f t="shared" si="0"/>
        <v>0</v>
      </c>
      <c r="I43" s="85"/>
      <c r="J43" s="85"/>
      <c r="K43" s="85"/>
      <c r="L43" s="9"/>
      <c r="M43" s="15"/>
    </row>
    <row r="44" spans="2:13" ht="15.6" thickBot="1" x14ac:dyDescent="0.35">
      <c r="B44" s="89"/>
      <c r="C44" s="92"/>
      <c r="D44" s="92"/>
      <c r="E44" s="7"/>
      <c r="F44" s="7"/>
      <c r="G44" s="77"/>
      <c r="H44" s="7">
        <f t="shared" si="0"/>
        <v>0</v>
      </c>
      <c r="I44" s="86"/>
      <c r="J44" s="86"/>
      <c r="K44" s="86"/>
      <c r="L44" s="9"/>
      <c r="M44" s="15"/>
    </row>
    <row r="45" spans="2:13" ht="15.6" thickBot="1" x14ac:dyDescent="0.35">
      <c r="B45" s="90"/>
      <c r="C45" s="93"/>
      <c r="D45" s="93"/>
      <c r="E45" s="77"/>
      <c r="F45" s="77"/>
      <c r="G45" s="77"/>
      <c r="H45" s="77">
        <f t="shared" si="0"/>
        <v>0</v>
      </c>
      <c r="I45" s="87"/>
      <c r="J45" s="87"/>
      <c r="K45" s="87"/>
      <c r="L45" s="9"/>
      <c r="M45" s="15"/>
    </row>
    <row r="46" spans="2:13" ht="15.6" thickBot="1" x14ac:dyDescent="0.35">
      <c r="B46" s="88"/>
      <c r="C46" s="91"/>
      <c r="D46" s="94"/>
      <c r="E46" s="77"/>
      <c r="F46" s="77"/>
      <c r="G46" s="77"/>
      <c r="H46" s="77">
        <f t="shared" si="0"/>
        <v>0</v>
      </c>
      <c r="I46" s="85"/>
      <c r="J46" s="85"/>
      <c r="K46" s="85"/>
      <c r="L46" s="9"/>
      <c r="M46" s="15"/>
    </row>
    <row r="47" spans="2:13" ht="15.6" thickBot="1" x14ac:dyDescent="0.35">
      <c r="B47" s="89"/>
      <c r="C47" s="92"/>
      <c r="D47" s="92"/>
      <c r="E47" s="7"/>
      <c r="F47" s="7"/>
      <c r="G47" s="77"/>
      <c r="H47" s="7">
        <f t="shared" si="0"/>
        <v>0</v>
      </c>
      <c r="I47" s="86"/>
      <c r="J47" s="86"/>
      <c r="K47" s="86"/>
      <c r="L47" s="9"/>
      <c r="M47" s="15"/>
    </row>
    <row r="48" spans="2:13" ht="15.6" thickBot="1" x14ac:dyDescent="0.35">
      <c r="B48" s="90"/>
      <c r="C48" s="93"/>
      <c r="D48" s="93"/>
      <c r="E48" s="77"/>
      <c r="F48" s="77"/>
      <c r="G48" s="77"/>
      <c r="H48" s="77">
        <f t="shared" si="0"/>
        <v>0</v>
      </c>
      <c r="I48" s="87"/>
      <c r="J48" s="87"/>
      <c r="K48" s="87"/>
      <c r="L48" s="9"/>
      <c r="M48" s="15"/>
    </row>
    <row r="49" spans="2:13" ht="15.6" thickBot="1" x14ac:dyDescent="0.35">
      <c r="B49" s="88"/>
      <c r="C49" s="91"/>
      <c r="D49" s="94"/>
      <c r="E49" s="77"/>
      <c r="F49" s="77"/>
      <c r="G49" s="77"/>
      <c r="H49" s="77">
        <f t="shared" si="0"/>
        <v>0</v>
      </c>
      <c r="I49" s="85"/>
      <c r="J49" s="85"/>
      <c r="K49" s="85"/>
      <c r="L49" s="9"/>
      <c r="M49" s="15"/>
    </row>
    <row r="50" spans="2:13" ht="15.6" thickBot="1" x14ac:dyDescent="0.35">
      <c r="B50" s="89"/>
      <c r="C50" s="92"/>
      <c r="D50" s="92"/>
      <c r="E50" s="7"/>
      <c r="F50" s="7"/>
      <c r="G50" s="77"/>
      <c r="H50" s="7">
        <f t="shared" si="0"/>
        <v>0</v>
      </c>
      <c r="I50" s="86"/>
      <c r="J50" s="86"/>
      <c r="K50" s="86"/>
      <c r="L50" s="9"/>
      <c r="M50" s="15"/>
    </row>
    <row r="51" spans="2:13" ht="15.6" thickBot="1" x14ac:dyDescent="0.35">
      <c r="B51" s="90"/>
      <c r="C51" s="93"/>
      <c r="D51" s="93"/>
      <c r="E51" s="77"/>
      <c r="F51" s="77"/>
      <c r="G51" s="77"/>
      <c r="H51" s="77">
        <f t="shared" si="0"/>
        <v>0</v>
      </c>
      <c r="I51" s="87"/>
      <c r="J51" s="87"/>
      <c r="K51" s="87"/>
      <c r="L51" s="16"/>
      <c r="M51" s="15"/>
    </row>
    <row r="52" spans="2:13" ht="15.6" thickBot="1" x14ac:dyDescent="0.35">
      <c r="B52" s="107"/>
      <c r="C52" s="110"/>
      <c r="D52" s="113"/>
      <c r="E52" s="38"/>
      <c r="F52" s="38"/>
      <c r="G52" s="38"/>
      <c r="H52" s="77">
        <f t="shared" si="0"/>
        <v>0</v>
      </c>
      <c r="I52" s="114"/>
      <c r="J52" s="114"/>
      <c r="K52" s="114"/>
      <c r="L52" s="16"/>
      <c r="M52" s="15"/>
    </row>
    <row r="53" spans="2:13" ht="15.6" thickBot="1" x14ac:dyDescent="0.35">
      <c r="B53" s="108"/>
      <c r="C53" s="111"/>
      <c r="D53" s="111"/>
      <c r="E53" s="38"/>
      <c r="F53" s="38"/>
      <c r="G53" s="38"/>
      <c r="H53" s="7">
        <f t="shared" si="0"/>
        <v>0</v>
      </c>
      <c r="I53" s="115"/>
      <c r="J53" s="115"/>
      <c r="K53" s="115"/>
      <c r="L53" s="16"/>
      <c r="M53" s="15"/>
    </row>
    <row r="54" spans="2:13" ht="15.6" thickBot="1" x14ac:dyDescent="0.35">
      <c r="B54" s="109"/>
      <c r="C54" s="112"/>
      <c r="D54" s="112"/>
      <c r="E54" s="38"/>
      <c r="F54" s="38"/>
      <c r="G54" s="38"/>
      <c r="H54" s="77">
        <f t="shared" si="0"/>
        <v>0</v>
      </c>
      <c r="I54" s="116"/>
      <c r="J54" s="116"/>
      <c r="K54" s="116"/>
      <c r="L54" s="16"/>
      <c r="M54" s="15"/>
    </row>
    <row r="55" spans="2:13" ht="15.6" thickBot="1" x14ac:dyDescent="0.35">
      <c r="B55" s="88"/>
      <c r="C55" s="117"/>
      <c r="D55" s="94"/>
      <c r="E55" s="77"/>
      <c r="F55" s="77"/>
      <c r="G55" s="77"/>
      <c r="H55" s="77">
        <f t="shared" si="0"/>
        <v>0</v>
      </c>
      <c r="I55" s="85"/>
      <c r="J55" s="85"/>
      <c r="K55" s="85"/>
      <c r="L55" s="9"/>
      <c r="M55" s="15"/>
    </row>
    <row r="56" spans="2:13" ht="15.6" thickBot="1" x14ac:dyDescent="0.35">
      <c r="B56" s="89"/>
      <c r="C56" s="118"/>
      <c r="D56" s="92"/>
      <c r="E56" s="7"/>
      <c r="F56" s="7"/>
      <c r="G56" s="77"/>
      <c r="H56" s="7">
        <f t="shared" si="0"/>
        <v>0</v>
      </c>
      <c r="I56" s="86"/>
      <c r="J56" s="86"/>
      <c r="K56" s="86"/>
      <c r="L56" s="9"/>
      <c r="M56" s="15"/>
    </row>
    <row r="57" spans="2:13" ht="15.6" thickBot="1" x14ac:dyDescent="0.35">
      <c r="B57" s="90"/>
      <c r="C57" s="119"/>
      <c r="D57" s="93"/>
      <c r="E57" s="77"/>
      <c r="F57" s="77"/>
      <c r="G57" s="77"/>
      <c r="H57" s="77">
        <f t="shared" si="0"/>
        <v>0</v>
      </c>
      <c r="I57" s="87"/>
      <c r="J57" s="87"/>
      <c r="K57" s="87"/>
      <c r="L57" s="9"/>
      <c r="M57" s="15"/>
    </row>
    <row r="58" spans="2:13" ht="15.6" thickBot="1" x14ac:dyDescent="0.35">
      <c r="B58" s="107"/>
      <c r="C58" s="110"/>
      <c r="D58" s="113"/>
      <c r="E58" s="38"/>
      <c r="F58" s="38"/>
      <c r="G58" s="38"/>
      <c r="H58" s="77">
        <f t="shared" si="0"/>
        <v>0</v>
      </c>
      <c r="I58" s="114"/>
      <c r="J58" s="114"/>
      <c r="K58" s="114"/>
      <c r="L58" s="9"/>
      <c r="M58" s="15"/>
    </row>
    <row r="59" spans="2:13" ht="15.6" thickBot="1" x14ac:dyDescent="0.35">
      <c r="B59" s="108"/>
      <c r="C59" s="111"/>
      <c r="D59" s="111"/>
      <c r="E59" s="38"/>
      <c r="F59" s="38"/>
      <c r="G59" s="38"/>
      <c r="H59" s="7">
        <f t="shared" si="0"/>
        <v>0</v>
      </c>
      <c r="I59" s="115"/>
      <c r="J59" s="115"/>
      <c r="K59" s="115"/>
      <c r="L59" s="9"/>
      <c r="M59" s="15"/>
    </row>
    <row r="60" spans="2:13" ht="15.6" thickBot="1" x14ac:dyDescent="0.35">
      <c r="B60" s="109"/>
      <c r="C60" s="112"/>
      <c r="D60" s="112"/>
      <c r="E60" s="38"/>
      <c r="F60" s="38"/>
      <c r="G60" s="38"/>
      <c r="H60" s="77">
        <f t="shared" si="0"/>
        <v>0</v>
      </c>
      <c r="I60" s="116"/>
      <c r="J60" s="116"/>
      <c r="K60" s="116"/>
      <c r="L60" s="9"/>
      <c r="M60" s="15"/>
    </row>
    <row r="61" spans="2:13" ht="15.6" thickBot="1" x14ac:dyDescent="0.35">
      <c r="B61" s="107"/>
      <c r="C61" s="110"/>
      <c r="D61" s="113"/>
      <c r="E61" s="38"/>
      <c r="F61" s="38"/>
      <c r="G61" s="38"/>
      <c r="H61" s="77">
        <f t="shared" si="0"/>
        <v>0</v>
      </c>
      <c r="I61" s="114"/>
      <c r="J61" s="114"/>
      <c r="K61" s="114"/>
      <c r="L61" s="9"/>
      <c r="M61" s="15"/>
    </row>
    <row r="62" spans="2:13" ht="15.6" thickBot="1" x14ac:dyDescent="0.35">
      <c r="B62" s="108"/>
      <c r="C62" s="111"/>
      <c r="D62" s="111"/>
      <c r="E62" s="38"/>
      <c r="F62" s="38"/>
      <c r="G62" s="38"/>
      <c r="H62" s="7">
        <f t="shared" si="0"/>
        <v>0</v>
      </c>
      <c r="I62" s="115"/>
      <c r="J62" s="115"/>
      <c r="K62" s="115"/>
      <c r="L62" s="9"/>
      <c r="M62" s="15"/>
    </row>
    <row r="63" spans="2:13" ht="15.6" thickBot="1" x14ac:dyDescent="0.35">
      <c r="B63" s="109"/>
      <c r="C63" s="112"/>
      <c r="D63" s="112"/>
      <c r="E63" s="38"/>
      <c r="F63" s="38"/>
      <c r="G63" s="38"/>
      <c r="H63" s="77">
        <f t="shared" si="0"/>
        <v>0</v>
      </c>
      <c r="I63" s="116"/>
      <c r="J63" s="116"/>
      <c r="K63" s="116"/>
      <c r="L63" s="9"/>
      <c r="M63" s="15"/>
    </row>
    <row r="64" spans="2:13" ht="15.6" thickBot="1" x14ac:dyDescent="0.35">
      <c r="B64" s="88"/>
      <c r="C64" s="117"/>
      <c r="D64" s="94"/>
      <c r="E64" s="77"/>
      <c r="F64" s="77"/>
      <c r="G64" s="77"/>
      <c r="H64" s="77">
        <f t="shared" si="0"/>
        <v>0</v>
      </c>
      <c r="I64" s="85"/>
      <c r="J64" s="85"/>
      <c r="K64" s="85"/>
      <c r="L64" s="9"/>
      <c r="M64" s="15"/>
    </row>
    <row r="65" spans="2:13" ht="15.6" thickBot="1" x14ac:dyDescent="0.35">
      <c r="B65" s="89"/>
      <c r="C65" s="118"/>
      <c r="D65" s="92"/>
      <c r="E65" s="7"/>
      <c r="F65" s="7"/>
      <c r="G65" s="77"/>
      <c r="H65" s="7">
        <f t="shared" si="0"/>
        <v>0</v>
      </c>
      <c r="I65" s="86"/>
      <c r="J65" s="86"/>
      <c r="K65" s="86"/>
      <c r="L65" s="9"/>
      <c r="M65" s="15"/>
    </row>
    <row r="66" spans="2:13" ht="15.6" thickBot="1" x14ac:dyDescent="0.35">
      <c r="B66" s="90"/>
      <c r="C66" s="119"/>
      <c r="D66" s="93"/>
      <c r="E66" s="77"/>
      <c r="F66" s="77"/>
      <c r="G66" s="77"/>
      <c r="H66" s="77">
        <f t="shared" si="0"/>
        <v>0</v>
      </c>
      <c r="I66" s="87"/>
      <c r="J66" s="87"/>
      <c r="K66" s="87"/>
      <c r="L66" s="9"/>
      <c r="M66" s="15"/>
    </row>
    <row r="67" spans="2:13" ht="15.6" thickBot="1" x14ac:dyDescent="0.35">
      <c r="B67" s="88"/>
      <c r="C67" s="117"/>
      <c r="D67" s="94"/>
      <c r="E67" s="77"/>
      <c r="F67" s="77"/>
      <c r="G67" s="77"/>
      <c r="H67" s="77">
        <f t="shared" si="0"/>
        <v>0</v>
      </c>
      <c r="I67" s="85"/>
      <c r="J67" s="85"/>
      <c r="K67" s="85"/>
      <c r="L67" s="9"/>
      <c r="M67" s="15"/>
    </row>
    <row r="68" spans="2:13" ht="15.6" thickBot="1" x14ac:dyDescent="0.35">
      <c r="B68" s="89"/>
      <c r="C68" s="118"/>
      <c r="D68" s="92"/>
      <c r="E68" s="7"/>
      <c r="F68" s="7"/>
      <c r="G68" s="77"/>
      <c r="H68" s="7">
        <f t="shared" si="0"/>
        <v>0</v>
      </c>
      <c r="I68" s="86"/>
      <c r="J68" s="86"/>
      <c r="K68" s="86"/>
      <c r="L68" s="9"/>
      <c r="M68" s="15"/>
    </row>
    <row r="69" spans="2:13" ht="15.6" thickBot="1" x14ac:dyDescent="0.35">
      <c r="B69" s="90"/>
      <c r="C69" s="119"/>
      <c r="D69" s="93"/>
      <c r="E69" s="77"/>
      <c r="F69" s="77"/>
      <c r="G69" s="77"/>
      <c r="H69" s="77">
        <f t="shared" si="0"/>
        <v>0</v>
      </c>
      <c r="I69" s="87"/>
      <c r="J69" s="87"/>
      <c r="K69" s="87"/>
      <c r="L69" s="9"/>
      <c r="M69" s="15"/>
    </row>
    <row r="70" spans="2:13" ht="16.2" thickBot="1" x14ac:dyDescent="0.35">
      <c r="B70" s="95" t="s">
        <v>4</v>
      </c>
      <c r="C70" s="96"/>
      <c r="D70" s="96"/>
      <c r="E70" s="96"/>
      <c r="F70" s="96"/>
      <c r="G70" s="96"/>
      <c r="H70" s="97"/>
      <c r="I70" s="17">
        <f>SUM(I13:I69)</f>
        <v>10186.960000000001</v>
      </c>
      <c r="J70" s="18">
        <f>SUM(J13:J69)</f>
        <v>12222.31</v>
      </c>
      <c r="K70" s="27">
        <f>SUM(K16:K69)</f>
        <v>1417.35</v>
      </c>
      <c r="L70" s="76"/>
      <c r="M70" s="76"/>
    </row>
  </sheetData>
  <mergeCells count="122">
    <mergeCell ref="B70:H70"/>
    <mergeCell ref="B67:B69"/>
    <mergeCell ref="C67:C69"/>
    <mergeCell ref="D67:D69"/>
    <mergeCell ref="I67:I69"/>
    <mergeCell ref="J67:J69"/>
    <mergeCell ref="K67:K69"/>
    <mergeCell ref="B64:B66"/>
    <mergeCell ref="C64:C66"/>
    <mergeCell ref="D64:D66"/>
    <mergeCell ref="I64:I66"/>
    <mergeCell ref="J64:J66"/>
    <mergeCell ref="K64:K66"/>
    <mergeCell ref="B61:B63"/>
    <mergeCell ref="C61:C63"/>
    <mergeCell ref="D61:D63"/>
    <mergeCell ref="I61:I63"/>
    <mergeCell ref="J61:J63"/>
    <mergeCell ref="K61:K63"/>
    <mergeCell ref="B58:B60"/>
    <mergeCell ref="C58:C60"/>
    <mergeCell ref="D58:D60"/>
    <mergeCell ref="I58:I60"/>
    <mergeCell ref="J58:J60"/>
    <mergeCell ref="K58:K60"/>
    <mergeCell ref="B55:B57"/>
    <mergeCell ref="C55:C57"/>
    <mergeCell ref="D55:D57"/>
    <mergeCell ref="I55:I57"/>
    <mergeCell ref="J55:J57"/>
    <mergeCell ref="K55:K57"/>
    <mergeCell ref="B52:B54"/>
    <mergeCell ref="C52:C54"/>
    <mergeCell ref="D52:D54"/>
    <mergeCell ref="I52:I54"/>
    <mergeCell ref="J52:J54"/>
    <mergeCell ref="K52:K54"/>
    <mergeCell ref="B49:B51"/>
    <mergeCell ref="C49:C51"/>
    <mergeCell ref="D49:D51"/>
    <mergeCell ref="I49:I51"/>
    <mergeCell ref="J49:J51"/>
    <mergeCell ref="K49:K51"/>
    <mergeCell ref="B46:B48"/>
    <mergeCell ref="C46:C48"/>
    <mergeCell ref="D46:D48"/>
    <mergeCell ref="I46:I48"/>
    <mergeCell ref="J46:J48"/>
    <mergeCell ref="K46:K48"/>
    <mergeCell ref="B43:B45"/>
    <mergeCell ref="C43:C45"/>
    <mergeCell ref="D43:D45"/>
    <mergeCell ref="I43:I45"/>
    <mergeCell ref="J43:J45"/>
    <mergeCell ref="K43:K45"/>
    <mergeCell ref="B40:B42"/>
    <mergeCell ref="C40:C42"/>
    <mergeCell ref="D40:D42"/>
    <mergeCell ref="I40:I42"/>
    <mergeCell ref="J40:J42"/>
    <mergeCell ref="K40:K42"/>
    <mergeCell ref="B37:B39"/>
    <mergeCell ref="C37:C39"/>
    <mergeCell ref="D37:D39"/>
    <mergeCell ref="I37:I39"/>
    <mergeCell ref="J37:J39"/>
    <mergeCell ref="K37:K39"/>
    <mergeCell ref="B34:B36"/>
    <mergeCell ref="C34:C36"/>
    <mergeCell ref="D34:D36"/>
    <mergeCell ref="I34:I36"/>
    <mergeCell ref="J34:J36"/>
    <mergeCell ref="K34:K36"/>
    <mergeCell ref="B31:B33"/>
    <mergeCell ref="C31:C33"/>
    <mergeCell ref="D31:D33"/>
    <mergeCell ref="I31:I33"/>
    <mergeCell ref="J31:J33"/>
    <mergeCell ref="K31:K33"/>
    <mergeCell ref="B28:B30"/>
    <mergeCell ref="C28:C30"/>
    <mergeCell ref="D28:D30"/>
    <mergeCell ref="I28:I30"/>
    <mergeCell ref="J28:J30"/>
    <mergeCell ref="K28:K30"/>
    <mergeCell ref="B25:B27"/>
    <mergeCell ref="C25:C27"/>
    <mergeCell ref="D25:D27"/>
    <mergeCell ref="I25:I27"/>
    <mergeCell ref="J25:J27"/>
    <mergeCell ref="K25:K27"/>
    <mergeCell ref="B22:B24"/>
    <mergeCell ref="C22:C24"/>
    <mergeCell ref="D22:D24"/>
    <mergeCell ref="I22:I24"/>
    <mergeCell ref="J22:J24"/>
    <mergeCell ref="K22:K24"/>
    <mergeCell ref="B19:B21"/>
    <mergeCell ref="C19:C21"/>
    <mergeCell ref="D19:D21"/>
    <mergeCell ref="I19:I21"/>
    <mergeCell ref="J19:J21"/>
    <mergeCell ref="K19:K21"/>
    <mergeCell ref="K13:K15"/>
    <mergeCell ref="B16:B18"/>
    <mergeCell ref="C16:C18"/>
    <mergeCell ref="D16:D18"/>
    <mergeCell ref="I16:I18"/>
    <mergeCell ref="J16:J18"/>
    <mergeCell ref="K16:K18"/>
    <mergeCell ref="B10:C10"/>
    <mergeCell ref="B13:B15"/>
    <mergeCell ref="C13:C15"/>
    <mergeCell ref="D13:D15"/>
    <mergeCell ref="I13:I15"/>
    <mergeCell ref="J13:J15"/>
    <mergeCell ref="B4:C4"/>
    <mergeCell ref="B5:C5"/>
    <mergeCell ref="B6:C6"/>
    <mergeCell ref="B7:C7"/>
    <mergeCell ref="B8:C8"/>
    <mergeCell ref="B9:C9"/>
  </mergeCells>
  <pageMargins left="0.7" right="0.7" top="0.75" bottom="0.75" header="0.3" footer="0.3"/>
  <pageSetup paperSize="9" orientation="portrait" r:id="rId1"/>
  <headerFooter>
    <oddHeader>&amp;C&amp;"Calibri"&amp;12&amp;K000000OFFICIAL&amp;1#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EEEE0F-2BBE-4A36-9A9A-7900C5AFD6BD}">
  <dimension ref="B3:K13"/>
  <sheetViews>
    <sheetView topLeftCell="D1" zoomScaleNormal="100" workbookViewId="0">
      <selection activeCell="K13" sqref="K13"/>
    </sheetView>
  </sheetViews>
  <sheetFormatPr defaultRowHeight="14.4" x14ac:dyDescent="0.3"/>
  <cols>
    <col min="1" max="1" width="8.77734375" customWidth="1"/>
    <col min="2" max="2" width="14.77734375" customWidth="1"/>
    <col min="3" max="3" width="22.77734375" customWidth="1"/>
    <col min="4" max="4" width="18.77734375" customWidth="1"/>
    <col min="5" max="6" width="16.77734375" customWidth="1"/>
    <col min="7" max="7" width="18.77734375" customWidth="1"/>
    <col min="8" max="8" width="16.77734375" customWidth="1"/>
    <col min="9" max="11" width="12.77734375" customWidth="1"/>
  </cols>
  <sheetData>
    <row r="3" spans="2:11" ht="15.6" x14ac:dyDescent="0.3">
      <c r="B3" s="82" t="s">
        <v>6</v>
      </c>
      <c r="C3" s="82"/>
    </row>
    <row r="4" spans="2:11" ht="15.6" x14ac:dyDescent="0.3">
      <c r="B4" s="83" t="s">
        <v>226</v>
      </c>
      <c r="C4" s="83"/>
    </row>
    <row r="5" spans="2:11" ht="15" x14ac:dyDescent="0.3">
      <c r="B5" s="84" t="s">
        <v>7</v>
      </c>
      <c r="C5" s="84"/>
    </row>
    <row r="6" spans="2:11" ht="15" thickBot="1" x14ac:dyDescent="0.35"/>
    <row r="7" spans="2:11" ht="16.2" thickBot="1" x14ac:dyDescent="0.35">
      <c r="B7" s="1" t="s">
        <v>15</v>
      </c>
      <c r="C7" s="1" t="s">
        <v>3</v>
      </c>
      <c r="D7" s="2" t="s">
        <v>16</v>
      </c>
      <c r="E7" s="2" t="s">
        <v>2</v>
      </c>
      <c r="F7" s="2" t="s">
        <v>0</v>
      </c>
      <c r="G7" s="2" t="s">
        <v>21</v>
      </c>
      <c r="H7" s="2" t="s">
        <v>23</v>
      </c>
      <c r="I7" s="3" t="s">
        <v>1</v>
      </c>
      <c r="J7" s="3" t="s">
        <v>11</v>
      </c>
      <c r="K7" s="3" t="s">
        <v>20</v>
      </c>
    </row>
    <row r="8" spans="2:11" ht="15.6" thickBot="1" x14ac:dyDescent="0.35">
      <c r="B8" s="6">
        <v>45810</v>
      </c>
      <c r="C8" s="7" t="s">
        <v>208</v>
      </c>
      <c r="D8" s="35" t="s">
        <v>227</v>
      </c>
      <c r="E8" s="7">
        <v>341148.2</v>
      </c>
      <c r="F8" s="7">
        <v>341448.2</v>
      </c>
      <c r="G8" s="7" t="s">
        <v>19</v>
      </c>
      <c r="H8" s="7">
        <f t="shared" ref="H8:H12" si="0">SUM(F8-E8)</f>
        <v>300</v>
      </c>
      <c r="I8" s="8">
        <v>391.93</v>
      </c>
      <c r="J8" s="8">
        <v>411.53</v>
      </c>
      <c r="K8" s="8">
        <f t="shared" ref="K8:K11" si="1">SUM(J8-I8)</f>
        <v>19.599999999999966</v>
      </c>
    </row>
    <row r="9" spans="2:11" ht="15.6" thickBot="1" x14ac:dyDescent="0.35">
      <c r="B9" s="6">
        <v>45911</v>
      </c>
      <c r="C9" s="7" t="s">
        <v>228</v>
      </c>
      <c r="D9" s="35" t="s">
        <v>229</v>
      </c>
      <c r="E9" s="7">
        <v>0</v>
      </c>
      <c r="F9" s="7">
        <v>449.3</v>
      </c>
      <c r="G9" s="7" t="s">
        <v>19</v>
      </c>
      <c r="H9" s="7">
        <f t="shared" si="0"/>
        <v>449.3</v>
      </c>
      <c r="I9" s="8">
        <v>600.42999999999995</v>
      </c>
      <c r="J9" s="8">
        <v>630.45000000000005</v>
      </c>
      <c r="K9" s="8">
        <f t="shared" si="1"/>
        <v>30.020000000000095</v>
      </c>
    </row>
    <row r="10" spans="2:11" ht="15.6" thickBot="1" x14ac:dyDescent="0.35">
      <c r="B10" s="10">
        <v>45992</v>
      </c>
      <c r="C10" s="7" t="s">
        <v>230</v>
      </c>
      <c r="D10" s="35" t="s">
        <v>231</v>
      </c>
      <c r="E10" s="7">
        <v>449.3</v>
      </c>
      <c r="F10" s="7">
        <v>7272.3</v>
      </c>
      <c r="G10" s="7" t="s">
        <v>19</v>
      </c>
      <c r="H10" s="7">
        <f t="shared" si="0"/>
        <v>6823</v>
      </c>
      <c r="I10" s="8">
        <v>1774.46</v>
      </c>
      <c r="J10" s="8">
        <v>2129.11</v>
      </c>
      <c r="K10" s="8">
        <f t="shared" si="1"/>
        <v>354.65000000000009</v>
      </c>
    </row>
    <row r="11" spans="2:11" ht="15.6" thickBot="1" x14ac:dyDescent="0.35">
      <c r="B11" s="10">
        <v>45718</v>
      </c>
      <c r="C11" s="6" t="s">
        <v>232</v>
      </c>
      <c r="D11" s="35" t="s">
        <v>233</v>
      </c>
      <c r="E11" s="7">
        <v>7272.3</v>
      </c>
      <c r="F11" s="7">
        <v>21675.4</v>
      </c>
      <c r="G11" s="7" t="s">
        <v>19</v>
      </c>
      <c r="H11" s="7">
        <f t="shared" si="0"/>
        <v>14403.100000000002</v>
      </c>
      <c r="I11" s="8">
        <v>3635.9</v>
      </c>
      <c r="J11" s="8">
        <v>4363.08</v>
      </c>
      <c r="K11" s="8">
        <f t="shared" si="1"/>
        <v>727.17999999999984</v>
      </c>
    </row>
    <row r="12" spans="2:11" ht="15.6" thickBot="1" x14ac:dyDescent="0.35">
      <c r="B12" s="10"/>
      <c r="C12" s="6"/>
      <c r="D12" s="35"/>
      <c r="E12" s="7"/>
      <c r="F12" s="7"/>
      <c r="G12" s="7"/>
      <c r="H12" s="7">
        <f t="shared" si="0"/>
        <v>0</v>
      </c>
      <c r="I12" s="8"/>
      <c r="J12" s="8"/>
      <c r="K12" s="8"/>
    </row>
    <row r="13" spans="2:11" ht="16.2" thickBot="1" x14ac:dyDescent="0.35">
      <c r="B13" s="95" t="s">
        <v>4</v>
      </c>
      <c r="C13" s="96"/>
      <c r="D13" s="96"/>
      <c r="E13" s="96"/>
      <c r="F13" s="96"/>
      <c r="G13" s="96"/>
      <c r="H13" s="97"/>
      <c r="I13" s="4">
        <f>SUM(I8:I12)</f>
        <v>6402.7199999999993</v>
      </c>
      <c r="J13" s="4">
        <f>SUM(J8:J12)</f>
        <v>7534.17</v>
      </c>
      <c r="K13" s="4">
        <f>SUM(K8:K12)</f>
        <v>1131.45</v>
      </c>
    </row>
  </sheetData>
  <mergeCells count="4">
    <mergeCell ref="B13:H13"/>
    <mergeCell ref="B3:C3"/>
    <mergeCell ref="B4:C4"/>
    <mergeCell ref="B5:C5"/>
  </mergeCells>
  <pageMargins left="0.7" right="0.7" top="0.75" bottom="0.75" header="0.3" footer="0.3"/>
  <pageSetup paperSize="9" orientation="portrait" r:id="rId1"/>
  <headerFooter>
    <oddHeader>&amp;C&amp;"Calibri"&amp;12&amp;K000000OFFICIAL&amp;1#_x000D_&amp;"Calibri"&amp;11&amp;K000000</oddHeader>
  </headerFooter>
  <ignoredErrors>
    <ignoredError sqref="D8:D11" numberStoredAsText="1"/>
  </ignoredError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E74BF-BB9F-4818-8D94-50AA15EDD960}">
  <dimension ref="B3:K13"/>
  <sheetViews>
    <sheetView zoomScaleNormal="100" workbookViewId="0">
      <selection activeCell="K13" sqref="K13"/>
    </sheetView>
  </sheetViews>
  <sheetFormatPr defaultRowHeight="14.4" x14ac:dyDescent="0.3"/>
  <cols>
    <col min="1" max="1" width="8.77734375" customWidth="1"/>
    <col min="2" max="2" width="14.77734375" customWidth="1"/>
    <col min="3" max="3" width="22.77734375" customWidth="1"/>
    <col min="4" max="4" width="18.77734375" customWidth="1"/>
    <col min="5" max="6" width="16.77734375" customWidth="1"/>
    <col min="7" max="7" width="18.77734375" customWidth="1"/>
    <col min="8" max="8" width="16.77734375" customWidth="1"/>
    <col min="9" max="11" width="12.77734375" customWidth="1"/>
  </cols>
  <sheetData>
    <row r="3" spans="2:11" ht="15.6" x14ac:dyDescent="0.3">
      <c r="B3" s="82" t="s">
        <v>6</v>
      </c>
      <c r="C3" s="82"/>
    </row>
    <row r="4" spans="2:11" ht="15.6" x14ac:dyDescent="0.3">
      <c r="B4" s="83" t="s">
        <v>234</v>
      </c>
      <c r="C4" s="83"/>
      <c r="D4" s="120"/>
    </row>
    <row r="5" spans="2:11" ht="15" x14ac:dyDescent="0.3">
      <c r="B5" s="84" t="s">
        <v>7</v>
      </c>
      <c r="C5" s="84"/>
    </row>
    <row r="6" spans="2:11" ht="15" thickBot="1" x14ac:dyDescent="0.35"/>
    <row r="7" spans="2:11" ht="16.2" thickBot="1" x14ac:dyDescent="0.35">
      <c r="B7" s="1" t="s">
        <v>15</v>
      </c>
      <c r="C7" s="1" t="s">
        <v>3</v>
      </c>
      <c r="D7" s="2" t="s">
        <v>16</v>
      </c>
      <c r="E7" s="2" t="s">
        <v>2</v>
      </c>
      <c r="F7" s="2" t="s">
        <v>0</v>
      </c>
      <c r="G7" s="2" t="s">
        <v>21</v>
      </c>
      <c r="H7" s="2" t="s">
        <v>23</v>
      </c>
      <c r="I7" s="3" t="s">
        <v>1</v>
      </c>
      <c r="J7" s="3" t="s">
        <v>11</v>
      </c>
      <c r="K7" s="3" t="s">
        <v>20</v>
      </c>
    </row>
    <row r="8" spans="2:11" ht="15.6" thickBot="1" x14ac:dyDescent="0.35">
      <c r="B8" s="6">
        <v>45778</v>
      </c>
      <c r="C8" s="7" t="s">
        <v>82</v>
      </c>
      <c r="D8" s="35" t="s">
        <v>235</v>
      </c>
      <c r="E8" s="7">
        <v>53087.4</v>
      </c>
      <c r="F8" s="7">
        <v>56650.8</v>
      </c>
      <c r="G8" s="7" t="s">
        <v>19</v>
      </c>
      <c r="H8" s="7">
        <f t="shared" ref="H8:H12" si="0">SUM(F8-E8)</f>
        <v>3563.4000000000015</v>
      </c>
      <c r="I8" s="8">
        <v>895.08</v>
      </c>
      <c r="J8" s="8">
        <v>1073.3699999999999</v>
      </c>
      <c r="K8" s="8">
        <f t="shared" ref="K8:K11" si="1">SUM(J8-I8)</f>
        <v>178.28999999999985</v>
      </c>
    </row>
    <row r="9" spans="2:11" ht="15.6" thickBot="1" x14ac:dyDescent="0.35">
      <c r="B9" s="6">
        <v>45869</v>
      </c>
      <c r="C9" s="7" t="s">
        <v>112</v>
      </c>
      <c r="D9" s="35" t="s">
        <v>236</v>
      </c>
      <c r="E9" s="7">
        <v>56650.8</v>
      </c>
      <c r="F9" s="7">
        <v>58709</v>
      </c>
      <c r="G9" s="7" t="s">
        <v>19</v>
      </c>
      <c r="H9" s="7">
        <f t="shared" si="0"/>
        <v>2058.1999999999971</v>
      </c>
      <c r="I9" s="8">
        <v>547.52</v>
      </c>
      <c r="J9" s="8">
        <v>574.70000000000005</v>
      </c>
      <c r="K9" s="8">
        <f t="shared" si="1"/>
        <v>27.180000000000064</v>
      </c>
    </row>
    <row r="10" spans="2:11" ht="15.6" thickBot="1" x14ac:dyDescent="0.35">
      <c r="B10" s="10">
        <v>45961</v>
      </c>
      <c r="C10" s="7" t="s">
        <v>146</v>
      </c>
      <c r="D10" s="35" t="s">
        <v>237</v>
      </c>
      <c r="E10" s="7">
        <v>58709</v>
      </c>
      <c r="F10" s="7">
        <v>61034.5</v>
      </c>
      <c r="G10" s="7" t="s">
        <v>19</v>
      </c>
      <c r="H10" s="7">
        <f t="shared" si="0"/>
        <v>2325.5</v>
      </c>
      <c r="I10" s="8">
        <v>622.89</v>
      </c>
      <c r="J10" s="8">
        <v>653.37</v>
      </c>
      <c r="K10" s="8">
        <f t="shared" si="1"/>
        <v>30.480000000000018</v>
      </c>
    </row>
    <row r="11" spans="2:11" ht="15.6" thickBot="1" x14ac:dyDescent="0.35">
      <c r="B11" s="10">
        <v>45690</v>
      </c>
      <c r="C11" s="6" t="s">
        <v>238</v>
      </c>
      <c r="D11" s="35" t="s">
        <v>239</v>
      </c>
      <c r="E11" s="7">
        <v>61034.5</v>
      </c>
      <c r="F11" s="7">
        <v>65251.9</v>
      </c>
      <c r="G11" s="7" t="s">
        <v>19</v>
      </c>
      <c r="H11" s="7">
        <f t="shared" si="0"/>
        <v>4217.4000000000015</v>
      </c>
      <c r="I11" s="8">
        <v>1103.54</v>
      </c>
      <c r="J11" s="8">
        <v>1322.11</v>
      </c>
      <c r="K11" s="8">
        <f t="shared" si="1"/>
        <v>218.56999999999994</v>
      </c>
    </row>
    <row r="12" spans="2:11" ht="15.6" thickBot="1" x14ac:dyDescent="0.35">
      <c r="B12" s="10"/>
      <c r="C12" s="6"/>
      <c r="D12" s="35"/>
      <c r="E12" s="7"/>
      <c r="F12" s="7"/>
      <c r="G12" s="7"/>
      <c r="H12" s="7">
        <f t="shared" si="0"/>
        <v>0</v>
      </c>
      <c r="I12" s="8"/>
      <c r="J12" s="8"/>
      <c r="K12" s="8"/>
    </row>
    <row r="13" spans="2:11" ht="16.2" thickBot="1" x14ac:dyDescent="0.35">
      <c r="B13" s="95" t="s">
        <v>4</v>
      </c>
      <c r="C13" s="96"/>
      <c r="D13" s="96"/>
      <c r="E13" s="96"/>
      <c r="F13" s="96"/>
      <c r="G13" s="96"/>
      <c r="H13" s="97"/>
      <c r="I13" s="4">
        <f>SUM(I8:I12)</f>
        <v>3169.0299999999997</v>
      </c>
      <c r="J13" s="4">
        <f>SUM(J8:J12)</f>
        <v>3623.55</v>
      </c>
      <c r="K13" s="4">
        <f>SUM(K8:K12)</f>
        <v>454.51999999999987</v>
      </c>
    </row>
  </sheetData>
  <mergeCells count="4">
    <mergeCell ref="B13:H13"/>
    <mergeCell ref="B3:C3"/>
    <mergeCell ref="B4:D4"/>
    <mergeCell ref="B5:C5"/>
  </mergeCells>
  <pageMargins left="0.7" right="0.7" top="0.75" bottom="0.75" header="0.3" footer="0.3"/>
  <pageSetup paperSize="9" orientation="portrait" r:id="rId1"/>
  <headerFooter>
    <oddHeader>&amp;C&amp;"Calibri"&amp;12&amp;K000000OFFICIAL&amp;1#_x000D_&amp;"Calibri"&amp;11&amp;K000000</oddHeader>
  </headerFooter>
  <ignoredErrors>
    <ignoredError sqref="D8:D11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D2121-6D27-4839-9CB3-2B60DA2A11B9}">
  <dimension ref="B3:K13"/>
  <sheetViews>
    <sheetView topLeftCell="D1" zoomScaleNormal="100" workbookViewId="0">
      <selection activeCell="M8" sqref="M8"/>
    </sheetView>
  </sheetViews>
  <sheetFormatPr defaultRowHeight="14.4" x14ac:dyDescent="0.3"/>
  <cols>
    <col min="1" max="1" width="8.77734375" customWidth="1"/>
    <col min="2" max="2" width="14.77734375" customWidth="1"/>
    <col min="3" max="3" width="22.77734375" customWidth="1"/>
    <col min="4" max="4" width="18.77734375" customWidth="1"/>
    <col min="5" max="6" width="16.77734375" customWidth="1"/>
    <col min="7" max="7" width="18.77734375" customWidth="1"/>
    <col min="8" max="8" width="16.77734375" customWidth="1"/>
    <col min="9" max="11" width="12.77734375" customWidth="1"/>
  </cols>
  <sheetData>
    <row r="3" spans="2:11" ht="15.6" x14ac:dyDescent="0.3">
      <c r="B3" s="82" t="s">
        <v>6</v>
      </c>
      <c r="C3" s="82"/>
    </row>
    <row r="4" spans="2:11" ht="15.6" x14ac:dyDescent="0.3">
      <c r="B4" s="83" t="s">
        <v>240</v>
      </c>
      <c r="C4" s="83"/>
    </row>
    <row r="5" spans="2:11" ht="15" x14ac:dyDescent="0.3">
      <c r="B5" s="84" t="s">
        <v>7</v>
      </c>
      <c r="C5" s="84"/>
    </row>
    <row r="6" spans="2:11" ht="15" thickBot="1" x14ac:dyDescent="0.35"/>
    <row r="7" spans="2:11" ht="16.2" thickBot="1" x14ac:dyDescent="0.35">
      <c r="B7" s="1" t="s">
        <v>15</v>
      </c>
      <c r="C7" s="1" t="s">
        <v>3</v>
      </c>
      <c r="D7" s="2" t="s">
        <v>16</v>
      </c>
      <c r="E7" s="2" t="s">
        <v>2</v>
      </c>
      <c r="F7" s="2" t="s">
        <v>0</v>
      </c>
      <c r="G7" s="2" t="s">
        <v>21</v>
      </c>
      <c r="H7" s="2" t="s">
        <v>23</v>
      </c>
      <c r="I7" s="3" t="s">
        <v>1</v>
      </c>
      <c r="J7" s="3" t="s">
        <v>11</v>
      </c>
      <c r="K7" s="3" t="s">
        <v>20</v>
      </c>
    </row>
    <row r="8" spans="2:11" ht="15.6" thickBot="1" x14ac:dyDescent="0.35">
      <c r="B8" s="6">
        <v>45778</v>
      </c>
      <c r="C8" s="7" t="s">
        <v>82</v>
      </c>
      <c r="D8" s="35" t="s">
        <v>241</v>
      </c>
      <c r="E8" s="7">
        <v>145170</v>
      </c>
      <c r="F8" s="7">
        <v>146925</v>
      </c>
      <c r="G8" s="7" t="s">
        <v>19</v>
      </c>
      <c r="H8" s="7">
        <f t="shared" ref="H8:H12" si="0">SUM(F8-E8)</f>
        <v>1755</v>
      </c>
      <c r="I8" s="8">
        <v>459.58</v>
      </c>
      <c r="J8" s="8">
        <v>482.56</v>
      </c>
      <c r="K8" s="8">
        <f t="shared" ref="K8:K11" si="1">SUM(J8-I8)</f>
        <v>22.980000000000018</v>
      </c>
    </row>
    <row r="9" spans="2:11" ht="15.6" thickBot="1" x14ac:dyDescent="0.35">
      <c r="B9" s="6">
        <v>45869</v>
      </c>
      <c r="C9" s="7" t="s">
        <v>112</v>
      </c>
      <c r="D9" s="35" t="s">
        <v>242</v>
      </c>
      <c r="E9" s="7">
        <v>146925</v>
      </c>
      <c r="F9" s="7">
        <v>148687.70000000001</v>
      </c>
      <c r="G9" s="7" t="s">
        <v>19</v>
      </c>
      <c r="H9" s="7">
        <f t="shared" si="0"/>
        <v>1762.7000000000116</v>
      </c>
      <c r="I9" s="8">
        <v>471.75</v>
      </c>
      <c r="J9" s="8">
        <v>495.34</v>
      </c>
      <c r="K9" s="8">
        <f t="shared" si="1"/>
        <v>23.589999999999975</v>
      </c>
    </row>
    <row r="10" spans="2:11" ht="15.6" thickBot="1" x14ac:dyDescent="0.35">
      <c r="B10" s="10">
        <v>45961</v>
      </c>
      <c r="C10" s="7" t="s">
        <v>146</v>
      </c>
      <c r="D10" s="35" t="s">
        <v>243</v>
      </c>
      <c r="E10" s="7">
        <v>148687.70000000001</v>
      </c>
      <c r="F10" s="7">
        <v>150376.9</v>
      </c>
      <c r="G10" s="7" t="s">
        <v>19</v>
      </c>
      <c r="H10" s="7">
        <f t="shared" si="0"/>
        <v>1689.1999999999825</v>
      </c>
      <c r="I10" s="8">
        <v>458.11</v>
      </c>
      <c r="J10" s="8">
        <v>481.02</v>
      </c>
      <c r="K10" s="8">
        <f t="shared" si="1"/>
        <v>22.909999999999968</v>
      </c>
    </row>
    <row r="11" spans="2:11" ht="15.6" thickBot="1" x14ac:dyDescent="0.35">
      <c r="B11" s="10">
        <v>45690</v>
      </c>
      <c r="C11" s="6" t="s">
        <v>238</v>
      </c>
      <c r="D11" s="35" t="s">
        <v>244</v>
      </c>
      <c r="E11" s="7">
        <v>150376.9</v>
      </c>
      <c r="F11" s="7">
        <v>152265.60000000001</v>
      </c>
      <c r="G11" s="7" t="s">
        <v>19</v>
      </c>
      <c r="H11" s="7">
        <f t="shared" si="0"/>
        <v>1888.7000000000116</v>
      </c>
      <c r="I11" s="8">
        <v>505.61</v>
      </c>
      <c r="J11" s="8">
        <v>530.89</v>
      </c>
      <c r="K11" s="8">
        <f t="shared" si="1"/>
        <v>25.279999999999973</v>
      </c>
    </row>
    <row r="12" spans="2:11" ht="15.6" thickBot="1" x14ac:dyDescent="0.35">
      <c r="B12" s="10"/>
      <c r="C12" s="6"/>
      <c r="D12" s="35"/>
      <c r="E12" s="7"/>
      <c r="F12" s="7"/>
      <c r="G12" s="7"/>
      <c r="H12" s="7">
        <f t="shared" si="0"/>
        <v>0</v>
      </c>
      <c r="I12" s="8"/>
      <c r="J12" s="8"/>
      <c r="K12" s="8"/>
    </row>
    <row r="13" spans="2:11" ht="16.2" thickBot="1" x14ac:dyDescent="0.35">
      <c r="B13" s="95" t="s">
        <v>4</v>
      </c>
      <c r="C13" s="96"/>
      <c r="D13" s="96"/>
      <c r="E13" s="96"/>
      <c r="F13" s="96"/>
      <c r="G13" s="96"/>
      <c r="H13" s="97"/>
      <c r="I13" s="4">
        <f>SUM(I8:I12)</f>
        <v>1895.0500000000002</v>
      </c>
      <c r="J13" s="4">
        <f>SUM(J8:J12)</f>
        <v>1989.81</v>
      </c>
      <c r="K13" s="4">
        <f>SUM(K8:K12)</f>
        <v>94.759999999999934</v>
      </c>
    </row>
  </sheetData>
  <mergeCells count="4">
    <mergeCell ref="B13:H13"/>
    <mergeCell ref="B3:C3"/>
    <mergeCell ref="B4:C4"/>
    <mergeCell ref="B5:C5"/>
  </mergeCells>
  <pageMargins left="0.7" right="0.7" top="0.75" bottom="0.75" header="0.3" footer="0.3"/>
  <pageSetup paperSize="9" orientation="portrait" r:id="rId1"/>
  <headerFooter>
    <oddHeader>&amp;C&amp;"Calibri"&amp;12&amp;K000000OFFICIAL&amp;1#_x000D_&amp;"Calibri"&amp;11&amp;K000000</oddHeader>
  </headerFooter>
  <ignoredErrors>
    <ignoredError sqref="D8:D11" numberStoredAsText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D0047B-993A-4E22-B819-01FE7C833352}">
  <dimension ref="B3:K14"/>
  <sheetViews>
    <sheetView topLeftCell="D1" zoomScaleNormal="100" workbookViewId="0">
      <selection activeCell="K14" sqref="K14"/>
    </sheetView>
  </sheetViews>
  <sheetFormatPr defaultRowHeight="14.4" x14ac:dyDescent="0.3"/>
  <cols>
    <col min="1" max="1" width="8.77734375" customWidth="1"/>
    <col min="2" max="2" width="14.77734375" customWidth="1"/>
    <col min="3" max="3" width="22.77734375" customWidth="1"/>
    <col min="4" max="4" width="18.77734375" customWidth="1"/>
    <col min="5" max="6" width="16.77734375" customWidth="1"/>
    <col min="7" max="7" width="18.77734375" customWidth="1"/>
    <col min="8" max="8" width="16.77734375" customWidth="1"/>
    <col min="9" max="11" width="12.77734375" customWidth="1"/>
  </cols>
  <sheetData>
    <row r="3" spans="2:11" ht="15.6" x14ac:dyDescent="0.3">
      <c r="B3" s="82" t="s">
        <v>6</v>
      </c>
      <c r="C3" s="82"/>
    </row>
    <row r="4" spans="2:11" ht="15.6" x14ac:dyDescent="0.3">
      <c r="B4" s="83" t="s">
        <v>5</v>
      </c>
      <c r="C4" s="83"/>
    </row>
    <row r="5" spans="2:11" ht="15" x14ac:dyDescent="0.3">
      <c r="B5" s="121" t="s">
        <v>7</v>
      </c>
      <c r="C5" s="121"/>
    </row>
    <row r="6" spans="2:11" ht="15" thickBot="1" x14ac:dyDescent="0.35"/>
    <row r="7" spans="2:11" ht="16.2" thickBot="1" x14ac:dyDescent="0.35">
      <c r="B7" s="1" t="s">
        <v>15</v>
      </c>
      <c r="C7" s="1" t="s">
        <v>3</v>
      </c>
      <c r="D7" s="2" t="s">
        <v>16</v>
      </c>
      <c r="E7" s="2" t="s">
        <v>2</v>
      </c>
      <c r="F7" s="2" t="s">
        <v>0</v>
      </c>
      <c r="G7" s="2" t="s">
        <v>21</v>
      </c>
      <c r="H7" s="2" t="s">
        <v>18</v>
      </c>
      <c r="I7" s="3" t="s">
        <v>1</v>
      </c>
      <c r="J7" s="3" t="s">
        <v>11</v>
      </c>
      <c r="K7" s="3" t="s">
        <v>20</v>
      </c>
    </row>
    <row r="8" spans="2:11" ht="15.6" thickBot="1" x14ac:dyDescent="0.35">
      <c r="B8" s="10">
        <v>45691</v>
      </c>
      <c r="C8" s="7" t="s">
        <v>48</v>
      </c>
      <c r="D8" s="35" t="s">
        <v>53</v>
      </c>
      <c r="E8" s="7">
        <v>19105.8</v>
      </c>
      <c r="F8" s="7">
        <v>19379.2</v>
      </c>
      <c r="G8" s="7" t="s">
        <v>19</v>
      </c>
      <c r="H8" s="7">
        <f t="shared" ref="H8:H12" si="0">SUM(F8-E8)</f>
        <v>273.40000000000146</v>
      </c>
      <c r="I8" s="8">
        <v>113.44</v>
      </c>
      <c r="J8" s="8">
        <v>119.11</v>
      </c>
      <c r="K8" s="8">
        <f t="shared" ref="K8:K12" si="1">SUM(J8-I8)</f>
        <v>5.6700000000000017</v>
      </c>
    </row>
    <row r="9" spans="2:11" ht="15.6" thickBot="1" x14ac:dyDescent="0.35">
      <c r="B9" s="10">
        <v>45778</v>
      </c>
      <c r="C9" s="7" t="s">
        <v>82</v>
      </c>
      <c r="D9" s="35" t="s">
        <v>85</v>
      </c>
      <c r="E9" s="7">
        <v>19379.2</v>
      </c>
      <c r="F9" s="7">
        <v>19677.2</v>
      </c>
      <c r="G9" s="7" t="s">
        <v>19</v>
      </c>
      <c r="H9" s="7">
        <f t="shared" si="0"/>
        <v>298</v>
      </c>
      <c r="I9" s="8">
        <v>121.38</v>
      </c>
      <c r="J9" s="8">
        <v>127.45</v>
      </c>
      <c r="K9" s="8">
        <f t="shared" si="1"/>
        <v>6.0700000000000074</v>
      </c>
    </row>
    <row r="10" spans="2:11" ht="15.6" thickBot="1" x14ac:dyDescent="0.35">
      <c r="B10" s="10">
        <v>45869</v>
      </c>
      <c r="C10" s="7" t="s">
        <v>112</v>
      </c>
      <c r="D10" s="35" t="s">
        <v>117</v>
      </c>
      <c r="E10" s="7">
        <v>19677.2</v>
      </c>
      <c r="F10" s="7">
        <v>20038.2</v>
      </c>
      <c r="G10" s="7" t="s">
        <v>19</v>
      </c>
      <c r="H10" s="7">
        <f t="shared" si="0"/>
        <v>361</v>
      </c>
      <c r="I10" s="8">
        <v>144.88</v>
      </c>
      <c r="J10" s="8">
        <v>152.12</v>
      </c>
      <c r="K10" s="8">
        <f t="shared" si="1"/>
        <v>7.2400000000000091</v>
      </c>
    </row>
    <row r="11" spans="2:11" ht="15.6" thickBot="1" x14ac:dyDescent="0.35">
      <c r="B11" s="10">
        <v>45961</v>
      </c>
      <c r="C11" s="7" t="s">
        <v>146</v>
      </c>
      <c r="D11" s="35" t="s">
        <v>150</v>
      </c>
      <c r="E11" s="7">
        <v>20038.2</v>
      </c>
      <c r="F11" s="7">
        <v>20460.400000000001</v>
      </c>
      <c r="G11" s="7" t="s">
        <v>19</v>
      </c>
      <c r="H11" s="7">
        <f t="shared" si="0"/>
        <v>422.20000000000073</v>
      </c>
      <c r="I11" s="8">
        <v>160.25</v>
      </c>
      <c r="J11" s="8">
        <v>168.26</v>
      </c>
      <c r="K11" s="8">
        <f t="shared" si="1"/>
        <v>8.0099999999999909</v>
      </c>
    </row>
    <row r="12" spans="2:11" ht="15.6" thickBot="1" x14ac:dyDescent="0.35">
      <c r="B12" s="41">
        <v>46055</v>
      </c>
      <c r="C12" s="74" t="s">
        <v>178</v>
      </c>
      <c r="D12" s="35" t="s">
        <v>180</v>
      </c>
      <c r="E12" s="7">
        <v>20460.400000000001</v>
      </c>
      <c r="F12" s="7">
        <v>20732.900000000001</v>
      </c>
      <c r="G12" s="7" t="s">
        <v>19</v>
      </c>
      <c r="H12" s="7">
        <f t="shared" si="0"/>
        <v>272.5</v>
      </c>
      <c r="I12" s="8">
        <v>124.6</v>
      </c>
      <c r="J12" s="8">
        <v>130.83000000000001</v>
      </c>
      <c r="K12" s="8">
        <f t="shared" si="1"/>
        <v>6.2300000000000182</v>
      </c>
    </row>
    <row r="13" spans="2:11" ht="15.6" thickBot="1" x14ac:dyDescent="0.35">
      <c r="B13" s="10"/>
      <c r="C13" s="7"/>
      <c r="D13" s="7"/>
      <c r="E13" s="7"/>
      <c r="F13" s="7"/>
      <c r="G13" s="7"/>
      <c r="H13" s="7"/>
      <c r="I13" s="8"/>
      <c r="J13" s="8"/>
      <c r="K13" s="8"/>
    </row>
    <row r="14" spans="2:11" ht="16.2" thickBot="1" x14ac:dyDescent="0.35">
      <c r="B14" s="95" t="s">
        <v>4</v>
      </c>
      <c r="C14" s="96"/>
      <c r="D14" s="96"/>
      <c r="E14" s="96"/>
      <c r="F14" s="96"/>
      <c r="G14" s="96"/>
      <c r="H14" s="97"/>
      <c r="I14" s="4">
        <f>SUM(I8:I12)</f>
        <v>664.55000000000007</v>
      </c>
      <c r="J14" s="4">
        <f>SUM(J8:J12)</f>
        <v>697.7700000000001</v>
      </c>
      <c r="K14" s="4">
        <f>SUM(K8:K13)</f>
        <v>33.220000000000027</v>
      </c>
    </row>
  </sheetData>
  <mergeCells count="4">
    <mergeCell ref="B4:C4"/>
    <mergeCell ref="B3:C3"/>
    <mergeCell ref="B5:C5"/>
    <mergeCell ref="B14:H14"/>
  </mergeCells>
  <pageMargins left="0.7" right="0.7" top="0.75" bottom="0.75" header="0.3" footer="0.3"/>
  <pageSetup paperSize="9" orientation="portrait" r:id="rId1"/>
  <headerFooter>
    <oddHeader>&amp;C&amp;"Calibri"&amp;12&amp;K000000OFFICIAL&amp;1#_x000D_&amp;"Calibri"&amp;11&amp;K000000</oddHeader>
  </headerFooter>
  <ignoredErrors>
    <ignoredError sqref="D8:D1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ALFORD ROAD SPORTS PAVILION</vt:lpstr>
      <vt:lpstr>BRIDGFORD ROAD PLAY AREA</vt:lpstr>
      <vt:lpstr>GAMSTON COMMUNITY HALL</vt:lpstr>
      <vt:lpstr>GRESHAM PAVILION</vt:lpstr>
      <vt:lpstr>RUSHCLIFFE COUNTRY PARK</vt:lpstr>
      <vt:lpstr>SIR JULIEN CAHN PAVILION</vt:lpstr>
      <vt:lpstr>420 WEST PARK</vt:lpstr>
      <vt:lpstr>WEST PARK SPORTS PAVILION</vt:lpstr>
      <vt:lpstr>BINGHAM MARKET PLACE</vt:lpstr>
      <vt:lpstr>BOUNDARY COURT</vt:lpstr>
      <vt:lpstr>BRIDGFORD RD CAR PARK</vt:lpstr>
      <vt:lpstr>BRIDGFORD PARK W.C</vt:lpstr>
      <vt:lpstr>COLLIERS BP PHASE 2</vt:lpstr>
      <vt:lpstr>COTGRAVE BUSINESS HUB</vt:lpstr>
      <vt:lpstr>COTGRAVE M.S.C</vt:lpstr>
      <vt:lpstr>EATON PLACE W.C</vt:lpstr>
      <vt:lpstr>GREYTHORN FEEDER PILLAR</vt:lpstr>
      <vt:lpstr>RUSHCLIFFE OAKS</vt:lpstr>
      <vt:lpstr>THE POINT</vt:lpstr>
      <vt:lpstr>UNIT 10 MOORBRIDGE</vt:lpstr>
      <vt:lpstr>WEST LEAKE PUMPING STATION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FOI RESPONSE - ELECTICITY CONSUMPTION</dc:title>
  <dc:subject>ELECTICITY CONSUMPTION</dc:subject>
  <dc:creator>Ben Hodgson</dc:creator>
  <cp:lastModifiedBy>Ian Meader</cp:lastModifiedBy>
  <dcterms:created xsi:type="dcterms:W3CDTF">2022-10-04T08:35:45Z</dcterms:created>
  <dcterms:modified xsi:type="dcterms:W3CDTF">2026-03-23T07:17:27Z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605bbf-3f5a-4d11-995a-ab0e71eef3db_Enabled">
    <vt:lpwstr>true</vt:lpwstr>
  </property>
  <property fmtid="{D5CDD505-2E9C-101B-9397-08002B2CF9AE}" pid="3" name="MSIP_Label_82605bbf-3f5a-4d11-995a-ab0e71eef3db_SetDate">
    <vt:lpwstr>2023-10-20T11:17:01Z</vt:lpwstr>
  </property>
  <property fmtid="{D5CDD505-2E9C-101B-9397-08002B2CF9AE}" pid="4" name="MSIP_Label_82605bbf-3f5a-4d11-995a-ab0e71eef3db_Method">
    <vt:lpwstr>Standard</vt:lpwstr>
  </property>
  <property fmtid="{D5CDD505-2E9C-101B-9397-08002B2CF9AE}" pid="5" name="MSIP_Label_82605bbf-3f5a-4d11-995a-ab0e71eef3db_Name">
    <vt:lpwstr>General</vt:lpwstr>
  </property>
  <property fmtid="{D5CDD505-2E9C-101B-9397-08002B2CF9AE}" pid="6" name="MSIP_Label_82605bbf-3f5a-4d11-995a-ab0e71eef3db_SiteId">
    <vt:lpwstr>0fb26f95-b29d-4825-a41a-86c75ea1246a</vt:lpwstr>
  </property>
  <property fmtid="{D5CDD505-2E9C-101B-9397-08002B2CF9AE}" pid="7" name="MSIP_Label_82605bbf-3f5a-4d11-995a-ab0e71eef3db_ActionId">
    <vt:lpwstr>8bc9c65d-ab65-4474-ac00-67d3c71122f2</vt:lpwstr>
  </property>
  <property fmtid="{D5CDD505-2E9C-101B-9397-08002B2CF9AE}" pid="8" name="MSIP_Label_82605bbf-3f5a-4d11-995a-ab0e71eef3db_ContentBits">
    <vt:lpwstr>1</vt:lpwstr>
  </property>
</Properties>
</file>