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iliunas\Downloads\"/>
    </mc:Choice>
  </mc:AlternateContent>
  <xr:revisionPtr revIDLastSave="0" documentId="13_ncr:1_{CA20947C-FEBD-4C6C-BB15-F750177863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t Collection" sheetId="1" r:id="rId1"/>
  </sheets>
  <definedNames>
    <definedName name="_xlnm._FilterDatabase" localSheetId="0" hidden="1">'Art Collection'!$A$3:$F$95</definedName>
    <definedName name="_xlnm.Print_Area" localSheetId="0">'Art Collection'!$A$3:$F$81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5" i="1" l="1"/>
  <c r="E104" i="1"/>
  <c r="E101" i="1"/>
  <c r="E100" i="1"/>
  <c r="E99" i="1"/>
  <c r="E98" i="1"/>
  <c r="E107" i="1" l="1"/>
</calcChain>
</file>

<file path=xl/sharedStrings.xml><?xml version="1.0" encoding="utf-8"?>
<sst xmlns="http://schemas.openxmlformats.org/spreadsheetml/2006/main" count="806" uniqueCount="212">
  <si>
    <t>Artwork Title</t>
  </si>
  <si>
    <t>Artist</t>
  </si>
  <si>
    <t>Medium</t>
  </si>
  <si>
    <t>The Procession of the May Queen</t>
  </si>
  <si>
    <t>H W Foster</t>
  </si>
  <si>
    <t>Oil</t>
  </si>
  <si>
    <t>Two swans startled by a hound</t>
  </si>
  <si>
    <t>F S Lachenwitz</t>
  </si>
  <si>
    <t>The approaching storm, Whitby</t>
  </si>
  <si>
    <t>E Ellis</t>
  </si>
  <si>
    <t>Milking time</t>
  </si>
  <si>
    <t>D Payne</t>
  </si>
  <si>
    <t>Playtime in Bradmore</t>
  </si>
  <si>
    <t>Watercolour</t>
  </si>
  <si>
    <t>On active service</t>
  </si>
  <si>
    <t>Portrait of a gentleman</t>
  </si>
  <si>
    <t>A Spooner</t>
  </si>
  <si>
    <t>Stranger's Hall Norwich</t>
  </si>
  <si>
    <t>W T Bradley Chambers</t>
  </si>
  <si>
    <t>Antwerp- Vieux Marche au Ble</t>
  </si>
  <si>
    <t>G Hodgson</t>
  </si>
  <si>
    <t>watercolour</t>
  </si>
  <si>
    <t>The War Memorial, West Bridgford</t>
  </si>
  <si>
    <t>R C S Ross</t>
  </si>
  <si>
    <t>pen, ink and coloured washes</t>
  </si>
  <si>
    <t>Cheapside, Nottingham</t>
  </si>
  <si>
    <t>J A Ness</t>
  </si>
  <si>
    <t>pencil</t>
  </si>
  <si>
    <t>The Wye Bridge</t>
  </si>
  <si>
    <t>T O Makinson</t>
  </si>
  <si>
    <t>Portrait of a Lady</t>
  </si>
  <si>
    <t>M E Swinscoe</t>
  </si>
  <si>
    <t>The Vale of Bevoir (1 of a pair)</t>
  </si>
  <si>
    <t>A Lowe</t>
  </si>
  <si>
    <t>oil</t>
  </si>
  <si>
    <t>Pulling the Boat (1 of a pair)</t>
  </si>
  <si>
    <t>The Elfin Painter</t>
  </si>
  <si>
    <t>L M Hine</t>
  </si>
  <si>
    <t>pen, ink colour wash</t>
  </si>
  <si>
    <t>A Knight</t>
  </si>
  <si>
    <t>West Bridgford Church</t>
  </si>
  <si>
    <t>Wysall</t>
  </si>
  <si>
    <t>H E Smart</t>
  </si>
  <si>
    <t>The Old Market Square, Nott'm</t>
  </si>
  <si>
    <t>S Blake</t>
  </si>
  <si>
    <t>watercolours</t>
  </si>
  <si>
    <t>Unknown</t>
  </si>
  <si>
    <t>reproduction</t>
  </si>
  <si>
    <t>Nottingham from Rye Hills</t>
  </si>
  <si>
    <t>La Cale, Dinard en Bretagne</t>
  </si>
  <si>
    <t>M A Levy</t>
  </si>
  <si>
    <t>drypoint</t>
  </si>
  <si>
    <t>Wales</t>
  </si>
  <si>
    <t>pencil and colour wash</t>
  </si>
  <si>
    <t>Lowland River Landscape with windmill</t>
  </si>
  <si>
    <t>Late snow in Sharphill Wood</t>
  </si>
  <si>
    <t>On the Yorkshire Coast</t>
  </si>
  <si>
    <t>E Knight</t>
  </si>
  <si>
    <t>View of a fishing village (figure on quay side)</t>
  </si>
  <si>
    <t>C G Freck</t>
  </si>
  <si>
    <t>sepia wash</t>
  </si>
  <si>
    <t>The Old Town Hall, Dunbar</t>
  </si>
  <si>
    <t>E G Ness</t>
  </si>
  <si>
    <t>Saturday Morning in WB</t>
  </si>
  <si>
    <t>W Popper</t>
  </si>
  <si>
    <t>pastel</t>
  </si>
  <si>
    <t>G Williams</t>
  </si>
  <si>
    <t>Rushcliffe Village scene</t>
  </si>
  <si>
    <t>Country Courtship</t>
  </si>
  <si>
    <t>A Moorland Landscape</t>
  </si>
  <si>
    <t>H Barnett</t>
  </si>
  <si>
    <t>Low Tide</t>
  </si>
  <si>
    <t>Quayside at Cassis</t>
  </si>
  <si>
    <t>Mahogany clock</t>
  </si>
  <si>
    <t>Chippendale</t>
  </si>
  <si>
    <t>wood</t>
  </si>
  <si>
    <t>Gunthorpe Bridge</t>
  </si>
  <si>
    <t>J Bambury</t>
  </si>
  <si>
    <t>Ratcliffe Power Station</t>
  </si>
  <si>
    <t>T Roseberry</t>
  </si>
  <si>
    <t>Snowy village landscape</t>
  </si>
  <si>
    <t>Y Kirk</t>
  </si>
  <si>
    <t>House by canal</t>
  </si>
  <si>
    <t>M Weston</t>
  </si>
  <si>
    <t>River Trent and Civic Centre</t>
  </si>
  <si>
    <t>East Bridgford Church in Winter</t>
  </si>
  <si>
    <t>H Hartstone</t>
  </si>
  <si>
    <t>Bridgford Hall</t>
  </si>
  <si>
    <t>Trent Bridge Cricket Ground</t>
  </si>
  <si>
    <t>H Jarvis</t>
  </si>
  <si>
    <t>Along the River Smite</t>
  </si>
  <si>
    <t>Rush hour (cows)</t>
  </si>
  <si>
    <t>River Trent and Civic centre</t>
  </si>
  <si>
    <t>Cutts</t>
  </si>
  <si>
    <t>The Old Bridge Lady Bay</t>
  </si>
  <si>
    <t>F Mayfield</t>
  </si>
  <si>
    <t>The Solway</t>
  </si>
  <si>
    <t>W F Burchell</t>
  </si>
  <si>
    <t>Still Life</t>
  </si>
  <si>
    <t>English School</t>
  </si>
  <si>
    <t>Trent Navigation Wharf</t>
  </si>
  <si>
    <t>Summer Rain</t>
  </si>
  <si>
    <t>Early March</t>
  </si>
  <si>
    <t>M H Hall</t>
  </si>
  <si>
    <t>Still Life of Roses</t>
  </si>
  <si>
    <t>R A Foster</t>
  </si>
  <si>
    <t>AT Kynance Cove, Cornwall</t>
  </si>
  <si>
    <t>A Windy Landscape</t>
  </si>
  <si>
    <t>Girl with Red Hair</t>
  </si>
  <si>
    <t>M C Bates</t>
  </si>
  <si>
    <t>Sacrifice at Bolton Abbey</t>
  </si>
  <si>
    <t>After Sir E H Landseer</t>
  </si>
  <si>
    <t>woolwork</t>
  </si>
  <si>
    <t>Magnolia</t>
  </si>
  <si>
    <t>St Paul du Var</t>
  </si>
  <si>
    <t>March, Cambs</t>
  </si>
  <si>
    <t>B Bastow</t>
  </si>
  <si>
    <t>Portrait of Hon Henry Saville as child</t>
  </si>
  <si>
    <t>N D Davis</t>
  </si>
  <si>
    <t>Grantham Canal</t>
  </si>
  <si>
    <t>H Markham</t>
  </si>
  <si>
    <t>Easter Day</t>
  </si>
  <si>
    <t>R Harley-Smith</t>
  </si>
  <si>
    <t>waterclour</t>
  </si>
  <si>
    <t>Wash Day</t>
  </si>
  <si>
    <t>A M Jeffreys</t>
  </si>
  <si>
    <t>Chichester Dairy Maid</t>
  </si>
  <si>
    <t>H Reid</t>
  </si>
  <si>
    <t>Bomber taking off</t>
  </si>
  <si>
    <t>S Gibbs '94</t>
  </si>
  <si>
    <t>n/k</t>
  </si>
  <si>
    <t>Bomber in flight</t>
  </si>
  <si>
    <t>S Gibbs '92</t>
  </si>
  <si>
    <t>Trent Bridge</t>
  </si>
  <si>
    <t>P Ebrey '64</t>
  </si>
  <si>
    <t>watercolour and pen</t>
  </si>
  <si>
    <t>Aircraft over Tollerton airfield</t>
  </si>
  <si>
    <t>T Brown (presented by ATC '99)</t>
  </si>
  <si>
    <t>The Old Church, Colston Bassett</t>
  </si>
  <si>
    <t>R E Waller</t>
  </si>
  <si>
    <t>The Metropolitan Museum, New York</t>
  </si>
  <si>
    <t>H E Collinson</t>
  </si>
  <si>
    <t>etching</t>
  </si>
  <si>
    <t>The Creation</t>
  </si>
  <si>
    <t>Bingham from the Buttercross</t>
  </si>
  <si>
    <t>G Beam</t>
  </si>
  <si>
    <t>The Goose Girl in Wooded Landscape</t>
  </si>
  <si>
    <t>H Tempest ltd (1 of a pair)</t>
  </si>
  <si>
    <t>photograph</t>
  </si>
  <si>
    <t>The South Notts Hurricane fighter</t>
  </si>
  <si>
    <t>Anon</t>
  </si>
  <si>
    <t>H Tempest Ltd (1 of a pair)</t>
  </si>
  <si>
    <t>Byland Abbey (for doll's house)</t>
  </si>
  <si>
    <t>Current Status</t>
  </si>
  <si>
    <t>Sales Value</t>
  </si>
  <si>
    <t>Sold at Auction - 26/11/15</t>
  </si>
  <si>
    <t>W A Boynton</t>
  </si>
  <si>
    <t>The Pit Head aka Tea Break</t>
  </si>
  <si>
    <t>Nottingham City Council</t>
  </si>
  <si>
    <t>Sold at Auction 26/11/15</t>
  </si>
  <si>
    <t>Sold to Nottingham City Council</t>
  </si>
  <si>
    <t>Study of a Paddle Streamer (1 of a pair)</t>
  </si>
  <si>
    <t>A Busy Street Scene</t>
  </si>
  <si>
    <t>Jasemine Cottages (1921)</t>
  </si>
  <si>
    <t>Sam's Boots</t>
  </si>
  <si>
    <t>Aerial photo of trent bridge and environs (1 of pair)</t>
  </si>
  <si>
    <t>Aerial Photograph of Count Hall and environs (1 of pair)</t>
  </si>
  <si>
    <t>Sold at Auction - 9/12/15</t>
  </si>
  <si>
    <t>T L Allen</t>
  </si>
  <si>
    <t>Three Mast Schooner by Quay 1 of a pair)</t>
  </si>
  <si>
    <t>Gross proceeds</t>
  </si>
  <si>
    <t>Misc Pictures &amp; Prints</t>
  </si>
  <si>
    <t>various</t>
  </si>
  <si>
    <t>H W Houghton</t>
  </si>
  <si>
    <t>Jessamine Cottages</t>
  </si>
  <si>
    <t>Charcoal</t>
  </si>
  <si>
    <t>FS Amendments</t>
  </si>
  <si>
    <t>Net proceeds</t>
  </si>
  <si>
    <t>Upper Sale Value estimate</t>
  </si>
  <si>
    <t>sold 31.3.16</t>
  </si>
  <si>
    <t>E Woods (nee Buckley)</t>
  </si>
  <si>
    <t>Tree Study (In a wood)</t>
  </si>
  <si>
    <t>Kerpen engraving *2</t>
  </si>
  <si>
    <t>J G Steffan</t>
  </si>
  <si>
    <t xml:space="preserve"> Sold at auction 9 March </t>
  </si>
  <si>
    <t>Sold at  auction 9-03-2016</t>
  </si>
  <si>
    <t>as part of above pair</t>
  </si>
  <si>
    <t xml:space="preserve">Reserve Estimate Unsold </t>
  </si>
  <si>
    <r>
      <t>A Stormy Evening</t>
    </r>
    <r>
      <rPr>
        <b/>
        <sz val="12"/>
        <color rgb="FFFF0000"/>
        <rFont val="Calibri"/>
        <family val="2"/>
      </rPr>
      <t xml:space="preserve"> lot 348 </t>
    </r>
  </si>
  <si>
    <t>Batch at Auction - 9/12/15</t>
  </si>
  <si>
    <t>Sold with Misc Pictures  &amp; Prints</t>
  </si>
  <si>
    <t>31.5.16</t>
  </si>
  <si>
    <t xml:space="preserve">Auction 9.3.16 </t>
  </si>
  <si>
    <t>Auction 4.5.16 (s/be £125)</t>
  </si>
  <si>
    <t>Batch at Auction 04/05/15</t>
  </si>
  <si>
    <t>04.05.16</t>
  </si>
  <si>
    <t>Auction 6.4.16 (s/be £40)</t>
  </si>
  <si>
    <t>Sold 6.4.16</t>
  </si>
  <si>
    <t>Total Sale Proceeds (Gross)</t>
  </si>
  <si>
    <t>Less VAT</t>
  </si>
  <si>
    <t>Less Costs</t>
  </si>
  <si>
    <t>Net Sale Proceeds</t>
  </si>
  <si>
    <t>Display location prior to sale</t>
  </si>
  <si>
    <t>N/A</t>
  </si>
  <si>
    <t>storage- Rushcliffe civic centre Pavilion Road NG2 5FE</t>
  </si>
  <si>
    <t>storage- Rushcliffe civic centre Pavilion Road NG25FE</t>
  </si>
  <si>
    <t>RBC retained ownership</t>
  </si>
  <si>
    <t xml:space="preserve"> Bridgford Hall Cermony Room on Display</t>
  </si>
  <si>
    <t>Mayors Parlour Rushcliffe Arena</t>
  </si>
  <si>
    <t xml:space="preserve">Bridgford Hall Cermony Room </t>
  </si>
  <si>
    <t xml:space="preserve">Bridgford Hall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</si>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</sst>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164" formatCode="\£#,##0.00;\-\£#,##0.00"/>
    <numFmt numFmtId="165" formatCode="#,##0.00;\(#,##0.00\)"/>
  </numFmts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</font>
    <font>
      <b/>
      <sz val="12"/>
      <color rgb="FFFF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/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right" vertical="center" wrapText="1"/>
    </xf>
    <xf numFmtId="15" fontId="3" fillId="4" borderId="4" xfId="0" applyNumberFormat="1" applyFont="1" applyFill="1" applyBorder="1" applyAlignment="1">
      <alignment horizontal="righ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6" fillId="8" borderId="0" xfId="0" applyFont="1" applyFill="1"/>
    <xf numFmtId="0" fontId="6" fillId="0" borderId="0" xfId="0" applyFont="1"/>
    <xf numFmtId="0" fontId="6" fillId="6" borderId="0" xfId="0" applyFont="1" applyFill="1"/>
    <xf numFmtId="0" fontId="7" fillId="2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vertical="center" wrapText="1"/>
    </xf>
    <xf numFmtId="0" fontId="8" fillId="8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vertical="center" wrapText="1"/>
    </xf>
    <xf numFmtId="0" fontId="0" fillId="9" borderId="0" xfId="0" applyFill="1"/>
    <xf numFmtId="44" fontId="0" fillId="0" borderId="0" xfId="1" applyFont="1"/>
    <xf numFmtId="44" fontId="6" fillId="0" borderId="0" xfId="1" applyFont="1"/>
    <xf numFmtId="44" fontId="7" fillId="2" borderId="1" xfId="1" applyFont="1" applyFill="1" applyBorder="1" applyAlignment="1" applyProtection="1">
      <alignment horizontal="center" vertical="center"/>
    </xf>
    <xf numFmtId="44" fontId="8" fillId="7" borderId="5" xfId="1" applyFont="1" applyFill="1" applyBorder="1" applyAlignment="1" applyProtection="1">
      <alignment vertical="center" wrapText="1"/>
    </xf>
    <xf numFmtId="44" fontId="8" fillId="8" borderId="5" xfId="1" applyFont="1" applyFill="1" applyBorder="1" applyAlignment="1" applyProtection="1">
      <alignment vertical="center" wrapText="1"/>
    </xf>
    <xf numFmtId="44" fontId="5" fillId="6" borderId="5" xfId="1" applyFont="1" applyFill="1" applyBorder="1" applyAlignment="1" applyProtection="1">
      <alignment vertical="center" wrapText="1"/>
    </xf>
    <xf numFmtId="164" fontId="2" fillId="3" borderId="3" xfId="0" applyNumberFormat="1" applyFont="1" applyFill="1" applyBorder="1" applyAlignment="1">
      <alignment horizontal="left" vertical="center" wrapText="1"/>
    </xf>
    <xf numFmtId="15" fontId="3" fillId="4" borderId="5" xfId="0" applyNumberFormat="1" applyFont="1" applyFill="1" applyBorder="1" applyAlignment="1">
      <alignment horizontal="right" vertical="center" wrapText="1"/>
    </xf>
    <xf numFmtId="0" fontId="8" fillId="11" borderId="5" xfId="0" applyFont="1" applyFill="1" applyBorder="1" applyAlignment="1">
      <alignment vertical="center" wrapText="1"/>
    </xf>
    <xf numFmtId="0" fontId="8" fillId="12" borderId="5" xfId="0" applyFont="1" applyFill="1" applyBorder="1" applyAlignment="1">
      <alignment vertical="center" wrapText="1"/>
    </xf>
    <xf numFmtId="0" fontId="8" fillId="12" borderId="2" xfId="0" applyFont="1" applyFill="1" applyBorder="1" applyAlignment="1">
      <alignment vertical="center" wrapText="1"/>
    </xf>
    <xf numFmtId="44" fontId="8" fillId="11" borderId="5" xfId="1" applyFont="1" applyFill="1" applyBorder="1" applyAlignment="1" applyProtection="1">
      <alignment vertical="center" wrapText="1"/>
    </xf>
    <xf numFmtId="164" fontId="2" fillId="12" borderId="3" xfId="0" applyNumberFormat="1" applyFont="1" applyFill="1" applyBorder="1" applyAlignment="1">
      <alignment horizontal="left" vertical="center" wrapText="1"/>
    </xf>
    <xf numFmtId="0" fontId="0" fillId="11" borderId="0" xfId="0" applyFill="1"/>
    <xf numFmtId="0" fontId="8" fillId="13" borderId="2" xfId="0" applyFont="1" applyFill="1" applyBorder="1" applyAlignment="1">
      <alignment vertical="center" wrapText="1"/>
    </xf>
    <xf numFmtId="44" fontId="8" fillId="13" borderId="5" xfId="1" applyFont="1" applyFill="1" applyBorder="1" applyAlignment="1" applyProtection="1">
      <alignment vertical="center" wrapText="1"/>
    </xf>
    <xf numFmtId="0" fontId="8" fillId="14" borderId="2" xfId="0" applyFont="1" applyFill="1" applyBorder="1" applyAlignment="1">
      <alignment vertical="center" wrapText="1"/>
    </xf>
    <xf numFmtId="44" fontId="8" fillId="14" borderId="5" xfId="1" applyFont="1" applyFill="1" applyBorder="1" applyAlignment="1" applyProtection="1">
      <alignment vertical="center" wrapText="1"/>
    </xf>
    <xf numFmtId="0" fontId="8" fillId="15" borderId="2" xfId="0" applyFont="1" applyFill="1" applyBorder="1" applyAlignment="1">
      <alignment vertical="center" wrapText="1"/>
    </xf>
    <xf numFmtId="44" fontId="8" fillId="15" borderId="5" xfId="1" applyFont="1" applyFill="1" applyBorder="1" applyAlignment="1" applyProtection="1">
      <alignment vertical="center" wrapText="1"/>
    </xf>
    <xf numFmtId="0" fontId="11" fillId="10" borderId="2" xfId="0" applyFont="1" applyFill="1" applyBorder="1" applyAlignment="1">
      <alignment vertical="center" wrapText="1"/>
    </xf>
    <xf numFmtId="44" fontId="11" fillId="10" borderId="5" xfId="1" applyFont="1" applyFill="1" applyBorder="1" applyAlignment="1" applyProtection="1">
      <alignment vertical="center" wrapText="1"/>
    </xf>
    <xf numFmtId="0" fontId="10" fillId="10" borderId="0" xfId="0" applyFont="1" applyFill="1"/>
    <xf numFmtId="44" fontId="8" fillId="7" borderId="5" xfId="1" applyFont="1" applyFill="1" applyBorder="1" applyAlignment="1" applyProtection="1">
      <alignment horizontal="right" vertical="center" wrapText="1"/>
    </xf>
    <xf numFmtId="44" fontId="8" fillId="8" borderId="5" xfId="1" applyFont="1" applyFill="1" applyBorder="1" applyAlignment="1" applyProtection="1">
      <alignment horizontal="right" vertical="center" wrapText="1"/>
    </xf>
    <xf numFmtId="15" fontId="3" fillId="0" borderId="4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8" fontId="8" fillId="8" borderId="5" xfId="1" applyNumberFormat="1" applyFont="1" applyFill="1" applyBorder="1" applyAlignment="1" applyProtection="1">
      <alignment vertical="center" wrapText="1"/>
    </xf>
    <xf numFmtId="0" fontId="0" fillId="16" borderId="0" xfId="0" applyFill="1"/>
    <xf numFmtId="44" fontId="0" fillId="0" borderId="0" xfId="0" applyNumberFormat="1"/>
    <xf numFmtId="2" fontId="8" fillId="15" borderId="0" xfId="0" applyNumberFormat="1" applyFont="1" applyFill="1" applyAlignment="1">
      <alignment vertical="center" wrapText="1"/>
    </xf>
    <xf numFmtId="165" fontId="0" fillId="0" borderId="0" xfId="0" applyNumberFormat="1"/>
    <xf numFmtId="44" fontId="0" fillId="0" borderId="6" xfId="0" applyNumberFormat="1" applyBorder="1"/>
    <xf numFmtId="0" fontId="11" fillId="10" borderId="5" xfId="0" applyFont="1" applyFill="1" applyBorder="1" applyAlignment="1">
      <alignment vertical="center" wrapText="1"/>
    </xf>
    <xf numFmtId="0" fontId="8" fillId="13" borderId="5" xfId="0" applyFont="1" applyFill="1" applyBorder="1" applyAlignment="1">
      <alignment vertical="center" wrapText="1"/>
    </xf>
    <xf numFmtId="0" fontId="8" fillId="7" borderId="5" xfId="0" applyFont="1" applyFill="1" applyBorder="1" applyAlignment="1">
      <alignment vertical="center" wrapText="1"/>
    </xf>
    <xf numFmtId="0" fontId="8" fillId="15" borderId="7" xfId="0" applyFont="1" applyFill="1" applyBorder="1" applyAlignment="1">
      <alignment vertical="center" wrapText="1"/>
    </xf>
    <xf numFmtId="0" fontId="8" fillId="7" borderId="7" xfId="0" applyFont="1" applyFill="1" applyBorder="1" applyAlignment="1">
      <alignment vertical="center" wrapText="1"/>
    </xf>
    <xf numFmtId="164" fontId="2" fillId="5" borderId="7" xfId="0" applyNumberFormat="1" applyFont="1" applyFill="1" applyBorder="1" applyAlignment="1">
      <alignment horizontal="left" vertical="center" wrapText="1"/>
    </xf>
    <xf numFmtId="15" fontId="2" fillId="5" borderId="7" xfId="0" applyNumberFormat="1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8" fillId="15" borderId="8" xfId="0" applyFont="1" applyFill="1" applyBorder="1" applyAlignment="1">
      <alignment vertical="center" wrapText="1"/>
    </xf>
    <xf numFmtId="0" fontId="8" fillId="7" borderId="0" xfId="0" applyFont="1" applyFill="1" applyBorder="1" applyAlignment="1">
      <alignment vertical="center" wrapText="1"/>
    </xf>
    <xf numFmtId="0" fontId="8" fillId="15" borderId="0" xfId="0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1641566</xdr:colOff>
      <xdr:row>38</xdr:row>
      <xdr:rowOff>87085</xdr:rowOff>
    </xdr:from>
    <xdr:to>
      <xdr:col>4</xdr:col>
      <xdr:colOff>1687285</xdr:colOff>
      <xdr:row>39</xdr:row>
      <xdr:rowOff>337458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10452" y="14194971"/>
          <a:ext cx="45719" cy="642258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1654628</xdr:colOff>
      <xdr:row>13</xdr:row>
      <xdr:rowOff>87085</xdr:rowOff>
    </xdr:from>
    <xdr:to>
      <xdr:col>4</xdr:col>
      <xdr:colOff>1719943</xdr:colOff>
      <xdr:row>14</xdr:row>
      <xdr:rowOff>326572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23514" y="4593771"/>
          <a:ext cx="65315" cy="631372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1654628</xdr:colOff>
      <xdr:row>19</xdr:row>
      <xdr:rowOff>76200</xdr:rowOff>
    </xdr:from>
    <xdr:to>
      <xdr:col>4</xdr:col>
      <xdr:colOff>1700347</xdr:colOff>
      <xdr:row>20</xdr:row>
      <xdr:rowOff>272143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23514" y="6934200"/>
          <a:ext cx="45719" cy="58782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"/>
  <sheetViews>
    <sheetView tabSelected="1" topLeftCell="A25" zoomScaleNormal="100" workbookViewId="0">
      <selection activeCell="C32" sqref="C32"/>
    </sheetView>
  </sheetViews>
  <sheetFormatPr defaultRowHeight="15" x14ac:dyDescent="0.25"/>
  <cols>
    <col min="1" max="1" width="49.140625" customWidth="1"/>
    <col min="2" max="2" width="23.140625" customWidth="1"/>
    <col min="3" max="3" width="28" customWidth="1"/>
    <col min="4" max="4" width="32.28515625" customWidth="1"/>
    <col min="5" max="5" width="25.28515625" customWidth="1"/>
    <col min="6" max="6" width="27.42578125" style="13" customWidth="1"/>
    <col min="7" max="7" width="25.85546875" customWidth="1"/>
    <col min="8" max="8" width="17.7109375" customWidth="1"/>
    <col min="9" max="9" width="30.28515625" customWidth="1"/>
  </cols>
  <sheetData>
    <row r="1" spans="1:9" x14ac:dyDescent="0.25">
      <c r="A1" s="35" t="s">
        <v>206</v>
      </c>
      <c r="B1" t="s">
        <v>211</v>
      </c>
      <c r="C1" t="s">
        <v>211</v>
      </c>
      <c r="D1" t="s">
        <v>211</v>
      </c>
      <c r="E1" t="s">
        <v>211</v>
      </c>
      <c r="F1" t="s">
        <v>211</v>
      </c>
      <c r="G1" t="s">
        <v>211</v>
      </c>
      <c r="H1" t="s">
        <v>211</v>
      </c>
      <c r="I1" t="s">
        <v>211</v>
      </c>
    </row>
    <row r="2" spans="1:9" x14ac:dyDescent="0.25">
      <c r="A2" s="12" t="s">
        <v>185</v>
      </c>
      <c r="B2" t="s">
        <v>211</v>
      </c>
      <c r="C2" t="s">
        <v>211</v>
      </c>
      <c r="D2" t="s">
        <v>211</v>
      </c>
      <c r="E2" t="s">
        <v>211</v>
      </c>
      <c r="F2" s="13" t="s">
        <v>211</v>
      </c>
      <c r="G2" t="s">
        <v>211</v>
      </c>
      <c r="H2" t="s">
        <v>211</v>
      </c>
      <c r="I2" t="s">
        <v>211</v>
      </c>
    </row>
    <row r="3" spans="1:9" ht="15.75" x14ac:dyDescent="0.25">
      <c r="A3" s="5" t="s">
        <v>159</v>
      </c>
      <c r="B3" s="6" t="s">
        <v>211</v>
      </c>
      <c r="C3" s="6" t="s">
        <v>211</v>
      </c>
      <c r="D3" s="6" t="s">
        <v>211</v>
      </c>
      <c r="E3" s="6" t="s">
        <v>211</v>
      </c>
      <c r="F3" s="14" t="s">
        <v>211</v>
      </c>
      <c r="G3" s="6" t="s">
        <v>211</v>
      </c>
    </row>
    <row r="4" spans="1:9" ht="15.75" x14ac:dyDescent="0.25">
      <c r="A4" s="7" t="s">
        <v>160</v>
      </c>
      <c r="B4" s="6"/>
      <c r="C4" s="6"/>
      <c r="D4" s="6"/>
      <c r="E4" s="6"/>
      <c r="F4" s="14"/>
      <c r="G4" s="41"/>
    </row>
    <row r="5" spans="1:9" ht="15.75" x14ac:dyDescent="0.25">
      <c r="A5" s="26" t="s">
        <v>176</v>
      </c>
      <c r="B5" s="6"/>
      <c r="C5" s="6"/>
      <c r="D5" s="6"/>
      <c r="E5" s="6"/>
      <c r="F5" s="14"/>
    </row>
    <row r="6" spans="1:9" ht="15.75" x14ac:dyDescent="0.25">
      <c r="A6" s="8" t="s">
        <v>0</v>
      </c>
      <c r="B6" s="8" t="s">
        <v>1</v>
      </c>
      <c r="C6" s="8" t="s">
        <v>2</v>
      </c>
      <c r="D6" s="8" t="s">
        <v>202</v>
      </c>
      <c r="E6" s="8" t="s">
        <v>153</v>
      </c>
      <c r="F6" s="15" t="s">
        <v>154</v>
      </c>
      <c r="G6" s="1"/>
      <c r="H6" s="1"/>
      <c r="I6" s="1"/>
    </row>
    <row r="7" spans="1:9" ht="31.5" customHeight="1" x14ac:dyDescent="0.25">
      <c r="A7" s="33" t="s">
        <v>68</v>
      </c>
      <c r="B7" s="33" t="s">
        <v>4</v>
      </c>
      <c r="C7" s="33" t="s">
        <v>34</v>
      </c>
      <c r="D7" s="46" t="s">
        <v>203</v>
      </c>
      <c r="E7" s="33" t="s">
        <v>207</v>
      </c>
      <c r="F7" s="34">
        <v>6000</v>
      </c>
      <c r="G7" s="19" t="s">
        <v>178</v>
      </c>
      <c r="H7" s="3"/>
      <c r="I7" s="4"/>
    </row>
    <row r="8" spans="1:9" ht="31.5" customHeight="1" x14ac:dyDescent="0.25">
      <c r="A8" s="33" t="s">
        <v>73</v>
      </c>
      <c r="B8" s="33" t="s">
        <v>74</v>
      </c>
      <c r="C8" s="33" t="s">
        <v>75</v>
      </c>
      <c r="D8" s="46" t="s">
        <v>203</v>
      </c>
      <c r="E8" s="33" t="s">
        <v>208</v>
      </c>
      <c r="F8" s="34">
        <v>4000</v>
      </c>
      <c r="G8" s="19" t="s">
        <v>178</v>
      </c>
      <c r="H8" s="3"/>
      <c r="I8" s="4"/>
    </row>
    <row r="9" spans="1:9" ht="36" customHeight="1" x14ac:dyDescent="0.25">
      <c r="A9" s="27" t="s">
        <v>100</v>
      </c>
      <c r="B9" s="27" t="s">
        <v>42</v>
      </c>
      <c r="C9" s="27" t="s">
        <v>34</v>
      </c>
      <c r="D9" s="47" t="s">
        <v>205</v>
      </c>
      <c r="E9" s="27" t="s">
        <v>184</v>
      </c>
      <c r="F9" s="28">
        <v>420</v>
      </c>
      <c r="G9" s="19" t="s">
        <v>170</v>
      </c>
      <c r="H9" s="3"/>
      <c r="I9" s="4"/>
    </row>
    <row r="10" spans="1:9" ht="31.5" x14ac:dyDescent="0.25">
      <c r="A10" s="9" t="s">
        <v>6</v>
      </c>
      <c r="B10" s="9" t="s">
        <v>7</v>
      </c>
      <c r="C10" s="9" t="s">
        <v>5</v>
      </c>
      <c r="D10" s="48" t="s">
        <v>204</v>
      </c>
      <c r="E10" s="9" t="s">
        <v>155</v>
      </c>
      <c r="F10" s="16">
        <v>8500</v>
      </c>
      <c r="G10" s="19" t="s">
        <v>170</v>
      </c>
      <c r="H10" s="3"/>
      <c r="I10" s="4"/>
    </row>
    <row r="11" spans="1:9" ht="31.5" x14ac:dyDescent="0.25">
      <c r="A11" s="9" t="s">
        <v>8</v>
      </c>
      <c r="B11" s="9" t="s">
        <v>9</v>
      </c>
      <c r="C11" s="9" t="s">
        <v>5</v>
      </c>
      <c r="D11" s="48" t="s">
        <v>204</v>
      </c>
      <c r="E11" s="9" t="s">
        <v>155</v>
      </c>
      <c r="F11" s="16">
        <v>1000</v>
      </c>
      <c r="G11" s="19" t="s">
        <v>170</v>
      </c>
      <c r="H11" s="3"/>
      <c r="I11" s="4"/>
    </row>
    <row r="12" spans="1:9" ht="31.5" x14ac:dyDescent="0.25">
      <c r="A12" s="9" t="s">
        <v>12</v>
      </c>
      <c r="B12" s="9" t="s">
        <v>4</v>
      </c>
      <c r="C12" s="9" t="s">
        <v>13</v>
      </c>
      <c r="D12" s="48" t="s">
        <v>204</v>
      </c>
      <c r="E12" s="9" t="s">
        <v>155</v>
      </c>
      <c r="F12" s="16">
        <v>2000</v>
      </c>
      <c r="G12" s="19" t="s">
        <v>170</v>
      </c>
      <c r="H12" s="3"/>
      <c r="I12" s="4"/>
    </row>
    <row r="13" spans="1:9" ht="31.5" x14ac:dyDescent="0.25">
      <c r="A13" s="9" t="s">
        <v>15</v>
      </c>
      <c r="B13" s="9" t="s">
        <v>16</v>
      </c>
      <c r="C13" s="9" t="s">
        <v>5</v>
      </c>
      <c r="D13" s="48" t="s">
        <v>204</v>
      </c>
      <c r="E13" s="9" t="s">
        <v>155</v>
      </c>
      <c r="F13" s="16">
        <v>190</v>
      </c>
      <c r="G13" s="19" t="s">
        <v>170</v>
      </c>
      <c r="H13" s="3"/>
      <c r="I13" s="4"/>
    </row>
    <row r="14" spans="1:9" ht="31.5" x14ac:dyDescent="0.25">
      <c r="A14" s="10" t="s">
        <v>32</v>
      </c>
      <c r="B14" s="9" t="s">
        <v>33</v>
      </c>
      <c r="C14" s="9" t="s">
        <v>34</v>
      </c>
      <c r="D14" s="48" t="s">
        <v>204</v>
      </c>
      <c r="E14" s="9" t="s">
        <v>155</v>
      </c>
      <c r="F14" s="16">
        <v>200</v>
      </c>
      <c r="G14" s="19" t="s">
        <v>170</v>
      </c>
      <c r="H14" s="3"/>
      <c r="I14" s="4"/>
    </row>
    <row r="15" spans="1:9" ht="31.5" x14ac:dyDescent="0.25">
      <c r="A15" s="10" t="s">
        <v>35</v>
      </c>
      <c r="B15" s="9" t="s">
        <v>33</v>
      </c>
      <c r="C15" s="9" t="s">
        <v>34</v>
      </c>
      <c r="D15" s="48" t="s">
        <v>204</v>
      </c>
      <c r="E15" s="9" t="s">
        <v>155</v>
      </c>
      <c r="F15" s="36" t="s">
        <v>186</v>
      </c>
      <c r="G15" s="2"/>
      <c r="H15" s="3"/>
      <c r="I15" s="4"/>
    </row>
    <row r="16" spans="1:9" ht="31.5" x14ac:dyDescent="0.25">
      <c r="A16" s="9" t="s">
        <v>41</v>
      </c>
      <c r="B16" s="9" t="s">
        <v>42</v>
      </c>
      <c r="C16" s="9" t="s">
        <v>21</v>
      </c>
      <c r="D16" s="48" t="s">
        <v>204</v>
      </c>
      <c r="E16" s="9" t="s">
        <v>155</v>
      </c>
      <c r="F16" s="16">
        <v>60</v>
      </c>
      <c r="G16" s="19" t="s">
        <v>170</v>
      </c>
      <c r="H16" s="3"/>
      <c r="I16" s="4"/>
    </row>
    <row r="17" spans="1:9" ht="31.5" x14ac:dyDescent="0.25">
      <c r="A17" s="9" t="s">
        <v>163</v>
      </c>
      <c r="B17" s="9" t="s">
        <v>20</v>
      </c>
      <c r="C17" s="9" t="s">
        <v>21</v>
      </c>
      <c r="D17" s="48" t="s">
        <v>204</v>
      </c>
      <c r="E17" s="9" t="s">
        <v>155</v>
      </c>
      <c r="F17" s="16">
        <v>190</v>
      </c>
      <c r="G17" s="19" t="s">
        <v>170</v>
      </c>
      <c r="H17" s="3"/>
      <c r="I17" s="4"/>
    </row>
    <row r="18" spans="1:9" ht="31.5" x14ac:dyDescent="0.25">
      <c r="A18" s="9" t="s">
        <v>55</v>
      </c>
      <c r="B18" s="9" t="s">
        <v>42</v>
      </c>
      <c r="C18" s="9" t="s">
        <v>45</v>
      </c>
      <c r="D18" s="48" t="s">
        <v>204</v>
      </c>
      <c r="E18" s="9" t="s">
        <v>155</v>
      </c>
      <c r="F18" s="16">
        <v>110</v>
      </c>
      <c r="G18" s="19" t="s">
        <v>170</v>
      </c>
      <c r="H18" s="3"/>
      <c r="I18" s="4"/>
    </row>
    <row r="19" spans="1:9" ht="31.5" x14ac:dyDescent="0.25">
      <c r="A19" s="10" t="s">
        <v>72</v>
      </c>
      <c r="B19" s="9" t="s">
        <v>39</v>
      </c>
      <c r="C19" s="9" t="s">
        <v>21</v>
      </c>
      <c r="D19" s="48" t="s">
        <v>204</v>
      </c>
      <c r="E19" s="9" t="s">
        <v>155</v>
      </c>
      <c r="F19" s="16">
        <v>280</v>
      </c>
      <c r="G19" s="19" t="s">
        <v>170</v>
      </c>
      <c r="H19" s="3"/>
      <c r="I19" s="4"/>
    </row>
    <row r="20" spans="1:9" ht="31.5" x14ac:dyDescent="0.25">
      <c r="A20" s="10" t="s">
        <v>161</v>
      </c>
      <c r="B20" s="10" t="s">
        <v>39</v>
      </c>
      <c r="C20" s="10" t="s">
        <v>21</v>
      </c>
      <c r="D20" s="48" t="s">
        <v>204</v>
      </c>
      <c r="E20" s="10" t="s">
        <v>155</v>
      </c>
      <c r="F20" s="17">
        <v>70</v>
      </c>
      <c r="G20" s="19" t="s">
        <v>170</v>
      </c>
      <c r="H20" s="3"/>
      <c r="I20" s="4"/>
    </row>
    <row r="21" spans="1:9" ht="31.5" x14ac:dyDescent="0.25">
      <c r="A21" s="10" t="s">
        <v>169</v>
      </c>
      <c r="B21" s="10" t="s">
        <v>39</v>
      </c>
      <c r="C21" s="10" t="s">
        <v>21</v>
      </c>
      <c r="D21" s="48" t="s">
        <v>204</v>
      </c>
      <c r="E21" s="10" t="s">
        <v>155</v>
      </c>
      <c r="F21" s="37" t="s">
        <v>186</v>
      </c>
      <c r="G21" s="2"/>
      <c r="H21" s="3"/>
      <c r="I21" s="4"/>
    </row>
    <row r="22" spans="1:9" ht="31.5" x14ac:dyDescent="0.25">
      <c r="A22" s="9" t="s">
        <v>94</v>
      </c>
      <c r="B22" s="9" t="s">
        <v>95</v>
      </c>
      <c r="C22" s="9" t="s">
        <v>5</v>
      </c>
      <c r="D22" s="48" t="s">
        <v>204</v>
      </c>
      <c r="E22" s="9" t="s">
        <v>155</v>
      </c>
      <c r="F22" s="16">
        <v>100</v>
      </c>
      <c r="G22" s="19" t="s">
        <v>170</v>
      </c>
      <c r="H22" s="3"/>
      <c r="I22" s="4"/>
    </row>
    <row r="23" spans="1:9" ht="31.5" x14ac:dyDescent="0.25">
      <c r="A23" s="9" t="s">
        <v>96</v>
      </c>
      <c r="B23" s="9" t="s">
        <v>97</v>
      </c>
      <c r="C23" s="9" t="s">
        <v>5</v>
      </c>
      <c r="D23" s="48" t="s">
        <v>204</v>
      </c>
      <c r="E23" s="9" t="s">
        <v>155</v>
      </c>
      <c r="F23" s="16">
        <v>280</v>
      </c>
      <c r="G23" s="19" t="s">
        <v>170</v>
      </c>
      <c r="H23" s="3"/>
      <c r="I23" s="4"/>
    </row>
    <row r="24" spans="1:9" ht="31.5" x14ac:dyDescent="0.25">
      <c r="A24" s="9" t="s">
        <v>164</v>
      </c>
      <c r="B24" s="9" t="s">
        <v>29</v>
      </c>
      <c r="C24" s="9" t="s">
        <v>5</v>
      </c>
      <c r="D24" s="48" t="s">
        <v>204</v>
      </c>
      <c r="E24" s="9" t="s">
        <v>155</v>
      </c>
      <c r="F24" s="16">
        <v>400</v>
      </c>
      <c r="G24" s="19" t="s">
        <v>170</v>
      </c>
      <c r="H24" s="3"/>
      <c r="I24" s="4"/>
    </row>
    <row r="25" spans="1:9" ht="31.5" x14ac:dyDescent="0.25">
      <c r="A25" s="9" t="s">
        <v>30</v>
      </c>
      <c r="B25" s="9" t="s">
        <v>156</v>
      </c>
      <c r="C25" s="9" t="s">
        <v>34</v>
      </c>
      <c r="D25" s="48" t="s">
        <v>204</v>
      </c>
      <c r="E25" s="9" t="s">
        <v>155</v>
      </c>
      <c r="F25" s="16">
        <v>250</v>
      </c>
      <c r="G25" s="19" t="s">
        <v>170</v>
      </c>
      <c r="H25" s="3"/>
      <c r="I25" s="4"/>
    </row>
    <row r="26" spans="1:9" ht="31.5" x14ac:dyDescent="0.25">
      <c r="A26" s="9" t="s">
        <v>104</v>
      </c>
      <c r="B26" s="9" t="s">
        <v>105</v>
      </c>
      <c r="C26" s="9" t="s">
        <v>21</v>
      </c>
      <c r="D26" s="48" t="s">
        <v>204</v>
      </c>
      <c r="E26" s="9" t="s">
        <v>155</v>
      </c>
      <c r="F26" s="16">
        <v>220</v>
      </c>
      <c r="G26" s="19" t="s">
        <v>170</v>
      </c>
      <c r="H26" s="3"/>
      <c r="I26" s="4"/>
    </row>
    <row r="27" spans="1:9" ht="31.5" x14ac:dyDescent="0.25">
      <c r="A27" s="9" t="s">
        <v>106</v>
      </c>
      <c r="B27" s="9" t="s">
        <v>20</v>
      </c>
      <c r="C27" s="9" t="s">
        <v>21</v>
      </c>
      <c r="D27" s="48" t="s">
        <v>204</v>
      </c>
      <c r="E27" s="9" t="s">
        <v>155</v>
      </c>
      <c r="F27" s="16">
        <v>200</v>
      </c>
      <c r="G27" s="19" t="s">
        <v>170</v>
      </c>
      <c r="H27" s="3"/>
      <c r="I27" s="4"/>
    </row>
    <row r="28" spans="1:9" ht="31.5" x14ac:dyDescent="0.25">
      <c r="A28" s="9" t="s">
        <v>108</v>
      </c>
      <c r="B28" s="9" t="s">
        <v>109</v>
      </c>
      <c r="C28" s="9" t="s">
        <v>65</v>
      </c>
      <c r="D28" s="48" t="s">
        <v>204</v>
      </c>
      <c r="E28" s="9" t="s">
        <v>155</v>
      </c>
      <c r="F28" s="16">
        <v>280</v>
      </c>
      <c r="G28" s="19" t="s">
        <v>170</v>
      </c>
      <c r="H28" s="3"/>
      <c r="I28" s="4"/>
    </row>
    <row r="29" spans="1:9" ht="31.5" x14ac:dyDescent="0.25">
      <c r="A29" s="9" t="s">
        <v>157</v>
      </c>
      <c r="B29" s="9" t="s">
        <v>4</v>
      </c>
      <c r="C29" s="9" t="s">
        <v>34</v>
      </c>
      <c r="D29" s="48" t="s">
        <v>204</v>
      </c>
      <c r="E29" s="9" t="s">
        <v>155</v>
      </c>
      <c r="F29" s="16">
        <v>4500</v>
      </c>
      <c r="G29" s="19" t="s">
        <v>170</v>
      </c>
      <c r="H29" s="3"/>
      <c r="I29" s="4"/>
    </row>
    <row r="30" spans="1:9" ht="31.5" x14ac:dyDescent="0.25">
      <c r="A30" s="9" t="s">
        <v>117</v>
      </c>
      <c r="B30" s="9" t="s">
        <v>118</v>
      </c>
      <c r="C30" s="9" t="s">
        <v>34</v>
      </c>
      <c r="D30" s="48" t="s">
        <v>204</v>
      </c>
      <c r="E30" s="9" t="s">
        <v>155</v>
      </c>
      <c r="F30" s="16">
        <v>350</v>
      </c>
      <c r="G30" s="19" t="s">
        <v>170</v>
      </c>
      <c r="H30" s="3"/>
      <c r="I30" s="4"/>
    </row>
    <row r="31" spans="1:9" ht="31.5" x14ac:dyDescent="0.25">
      <c r="A31" s="9" t="s">
        <v>146</v>
      </c>
      <c r="B31" s="9" t="s">
        <v>20</v>
      </c>
      <c r="C31" s="9" t="s">
        <v>21</v>
      </c>
      <c r="D31" s="48" t="s">
        <v>204</v>
      </c>
      <c r="E31" s="9" t="s">
        <v>155</v>
      </c>
      <c r="F31" s="16">
        <v>160</v>
      </c>
      <c r="G31" s="19" t="s">
        <v>170</v>
      </c>
      <c r="H31" s="3"/>
      <c r="I31" s="4"/>
    </row>
    <row r="32" spans="1:9" ht="31.5" x14ac:dyDescent="0.25">
      <c r="A32" s="11" t="s">
        <v>22</v>
      </c>
      <c r="B32" s="11" t="s">
        <v>23</v>
      </c>
      <c r="C32" s="11" t="s">
        <v>24</v>
      </c>
      <c r="D32" s="48" t="s">
        <v>204</v>
      </c>
      <c r="E32" s="11" t="s">
        <v>158</v>
      </c>
      <c r="F32" s="18">
        <v>100</v>
      </c>
      <c r="G32" s="19" t="s">
        <v>177</v>
      </c>
      <c r="H32" s="3" t="s">
        <v>211</v>
      </c>
      <c r="I32" s="4" t="s">
        <v>211</v>
      </c>
    </row>
    <row r="33" spans="1:9" ht="31.5" customHeight="1" x14ac:dyDescent="0.25">
      <c r="A33" s="11" t="s">
        <v>25</v>
      </c>
      <c r="B33" s="11" t="s">
        <v>26</v>
      </c>
      <c r="C33" s="11" t="s">
        <v>27</v>
      </c>
      <c r="D33" s="48" t="s">
        <v>204</v>
      </c>
      <c r="E33" s="11" t="s">
        <v>158</v>
      </c>
      <c r="F33" s="18">
        <v>80</v>
      </c>
      <c r="G33" s="19" t="s">
        <v>177</v>
      </c>
      <c r="H33" s="3" t="s">
        <v>211</v>
      </c>
      <c r="I33" s="4" t="s">
        <v>211</v>
      </c>
    </row>
    <row r="34" spans="1:9" ht="31.5" customHeight="1" x14ac:dyDescent="0.25">
      <c r="A34" s="11" t="s">
        <v>43</v>
      </c>
      <c r="B34" s="11" t="s">
        <v>44</v>
      </c>
      <c r="C34" s="11" t="s">
        <v>45</v>
      </c>
      <c r="D34" s="48" t="s">
        <v>204</v>
      </c>
      <c r="E34" s="11" t="s">
        <v>158</v>
      </c>
      <c r="F34" s="18">
        <v>800</v>
      </c>
      <c r="G34" s="19" t="s">
        <v>177</v>
      </c>
      <c r="H34" s="3" t="s">
        <v>211</v>
      </c>
      <c r="I34" s="4" t="s">
        <v>211</v>
      </c>
    </row>
    <row r="35" spans="1:9" ht="31.5" customHeight="1" x14ac:dyDescent="0.25">
      <c r="A35" s="11" t="s">
        <v>49</v>
      </c>
      <c r="B35" s="11" t="s">
        <v>50</v>
      </c>
      <c r="C35" s="11" t="s">
        <v>51</v>
      </c>
      <c r="D35" s="48" t="s">
        <v>204</v>
      </c>
      <c r="E35" s="11" t="s">
        <v>158</v>
      </c>
      <c r="F35" s="18">
        <v>100</v>
      </c>
      <c r="G35" s="19" t="s">
        <v>177</v>
      </c>
      <c r="H35" s="3" t="s">
        <v>211</v>
      </c>
      <c r="I35" s="4" t="s">
        <v>211</v>
      </c>
    </row>
    <row r="36" spans="1:9" ht="31.5" customHeight="1" x14ac:dyDescent="0.25">
      <c r="A36" s="11" t="s">
        <v>110</v>
      </c>
      <c r="B36" s="11" t="s">
        <v>111</v>
      </c>
      <c r="C36" s="11" t="s">
        <v>112</v>
      </c>
      <c r="D36" s="48" t="s">
        <v>204</v>
      </c>
      <c r="E36" s="11" t="s">
        <v>158</v>
      </c>
      <c r="F36" s="18">
        <v>750</v>
      </c>
      <c r="G36" s="19" t="s">
        <v>177</v>
      </c>
      <c r="H36" s="3" t="s">
        <v>211</v>
      </c>
      <c r="I36" s="4" t="s">
        <v>211</v>
      </c>
    </row>
    <row r="37" spans="1:9" ht="31.5" customHeight="1" x14ac:dyDescent="0.25">
      <c r="A37" s="33" t="s">
        <v>3</v>
      </c>
      <c r="B37" s="33" t="s">
        <v>4</v>
      </c>
      <c r="C37" s="33" t="s">
        <v>5</v>
      </c>
      <c r="D37" s="46" t="s">
        <v>210</v>
      </c>
      <c r="E37" s="33" t="s">
        <v>209</v>
      </c>
      <c r="F37" s="34">
        <v>25000</v>
      </c>
      <c r="G37" s="19" t="s">
        <v>187</v>
      </c>
      <c r="H37" s="3" t="s">
        <v>211</v>
      </c>
      <c r="I37" s="4" t="s">
        <v>211</v>
      </c>
    </row>
    <row r="38" spans="1:9" ht="31.5" customHeight="1" x14ac:dyDescent="0.25">
      <c r="A38" s="10" t="s">
        <v>10</v>
      </c>
      <c r="B38" s="10" t="s">
        <v>11</v>
      </c>
      <c r="C38" s="10" t="s">
        <v>5</v>
      </c>
      <c r="D38" s="48" t="s">
        <v>204</v>
      </c>
      <c r="E38" s="10" t="s">
        <v>167</v>
      </c>
      <c r="F38" s="17">
        <v>950</v>
      </c>
      <c r="G38" s="19" t="s">
        <v>170</v>
      </c>
      <c r="H38" s="3" t="s">
        <v>211</v>
      </c>
      <c r="I38" s="4" t="s">
        <v>211</v>
      </c>
    </row>
    <row r="39" spans="1:9" ht="31.5" customHeight="1" x14ac:dyDescent="0.25">
      <c r="A39" s="10" t="s">
        <v>165</v>
      </c>
      <c r="B39" s="10" t="s">
        <v>147</v>
      </c>
      <c r="C39" s="10" t="s">
        <v>148</v>
      </c>
      <c r="D39" s="48" t="s">
        <v>204</v>
      </c>
      <c r="E39" s="10" t="s">
        <v>167</v>
      </c>
      <c r="F39" s="17">
        <v>35</v>
      </c>
      <c r="G39" s="19" t="s">
        <v>170</v>
      </c>
      <c r="H39" s="3" t="s">
        <v>211</v>
      </c>
      <c r="I39" s="4" t="s">
        <v>211</v>
      </c>
    </row>
    <row r="40" spans="1:9" ht="31.5" customHeight="1" x14ac:dyDescent="0.25">
      <c r="A40" s="10" t="s">
        <v>166</v>
      </c>
      <c r="B40" s="10" t="s">
        <v>151</v>
      </c>
      <c r="C40" s="10" t="s">
        <v>148</v>
      </c>
      <c r="D40" s="48" t="s">
        <v>204</v>
      </c>
      <c r="E40" s="10" t="s">
        <v>167</v>
      </c>
      <c r="F40" s="37" t="s">
        <v>186</v>
      </c>
      <c r="G40" s="2" t="s">
        <v>211</v>
      </c>
      <c r="H40" s="3" t="s">
        <v>211</v>
      </c>
      <c r="I40" s="4" t="s">
        <v>211</v>
      </c>
    </row>
    <row r="41" spans="1:9" ht="31.5" customHeight="1" x14ac:dyDescent="0.25">
      <c r="A41" s="10" t="s">
        <v>28</v>
      </c>
      <c r="B41" s="10" t="s">
        <v>29</v>
      </c>
      <c r="C41" s="10" t="s">
        <v>21</v>
      </c>
      <c r="D41" s="48" t="s">
        <v>204</v>
      </c>
      <c r="E41" s="10" t="s">
        <v>167</v>
      </c>
      <c r="F41" s="17">
        <v>20</v>
      </c>
      <c r="G41" s="19" t="s">
        <v>170</v>
      </c>
      <c r="H41" s="3" t="s">
        <v>211</v>
      </c>
      <c r="I41" s="4" t="s">
        <v>211</v>
      </c>
    </row>
    <row r="42" spans="1:9" ht="31.5" customHeight="1" x14ac:dyDescent="0.25">
      <c r="A42" s="10" t="s">
        <v>14</v>
      </c>
      <c r="B42" s="10" t="s">
        <v>156</v>
      </c>
      <c r="C42" s="10" t="s">
        <v>5</v>
      </c>
      <c r="D42" s="48" t="s">
        <v>204</v>
      </c>
      <c r="E42" s="10" t="s">
        <v>167</v>
      </c>
      <c r="F42" s="24">
        <v>35</v>
      </c>
      <c r="G42" s="19" t="s">
        <v>170</v>
      </c>
      <c r="H42" s="3" t="s">
        <v>211</v>
      </c>
      <c r="I42" s="4" t="s">
        <v>211</v>
      </c>
    </row>
    <row r="43" spans="1:9" ht="31.5" customHeight="1" x14ac:dyDescent="0.25">
      <c r="A43" s="10" t="s">
        <v>17</v>
      </c>
      <c r="B43" s="10" t="s">
        <v>18</v>
      </c>
      <c r="C43" s="10" t="s">
        <v>13</v>
      </c>
      <c r="D43" s="48" t="s">
        <v>204</v>
      </c>
      <c r="E43" s="10" t="s">
        <v>167</v>
      </c>
      <c r="F43" s="17">
        <v>15</v>
      </c>
      <c r="G43" s="19" t="s">
        <v>170</v>
      </c>
      <c r="H43" s="3" t="s">
        <v>211</v>
      </c>
      <c r="I43" s="4" t="s">
        <v>211</v>
      </c>
    </row>
    <row r="44" spans="1:9" ht="31.5" customHeight="1" x14ac:dyDescent="0.25">
      <c r="A44" s="10" t="s">
        <v>19</v>
      </c>
      <c r="B44" s="10" t="s">
        <v>20</v>
      </c>
      <c r="C44" s="10" t="s">
        <v>21</v>
      </c>
      <c r="D44" s="48" t="s">
        <v>204</v>
      </c>
      <c r="E44" s="10" t="s">
        <v>167</v>
      </c>
      <c r="F44" s="17">
        <v>45</v>
      </c>
      <c r="G44" s="19" t="s">
        <v>170</v>
      </c>
      <c r="H44" s="3" t="s">
        <v>211</v>
      </c>
      <c r="I44" s="4" t="s">
        <v>211</v>
      </c>
    </row>
    <row r="45" spans="1:9" ht="31.5" customHeight="1" x14ac:dyDescent="0.25">
      <c r="A45" s="10" t="s">
        <v>30</v>
      </c>
      <c r="B45" s="10" t="s">
        <v>31</v>
      </c>
      <c r="C45" s="10" t="s">
        <v>21</v>
      </c>
      <c r="D45" s="48" t="s">
        <v>204</v>
      </c>
      <c r="E45" s="10" t="s">
        <v>167</v>
      </c>
      <c r="F45" s="24">
        <v>25</v>
      </c>
      <c r="G45" s="19" t="s">
        <v>170</v>
      </c>
      <c r="H45" s="3" t="s">
        <v>211</v>
      </c>
      <c r="I45" s="4" t="s">
        <v>211</v>
      </c>
    </row>
    <row r="46" spans="1:9" ht="31.5" customHeight="1" x14ac:dyDescent="0.25">
      <c r="A46" s="10" t="s">
        <v>40</v>
      </c>
      <c r="B46" s="10" t="s">
        <v>168</v>
      </c>
      <c r="C46" s="10" t="s">
        <v>21</v>
      </c>
      <c r="D46" s="48" t="s">
        <v>204</v>
      </c>
      <c r="E46" s="10" t="s">
        <v>167</v>
      </c>
      <c r="F46" s="17">
        <v>15</v>
      </c>
      <c r="G46" s="19" t="s">
        <v>170</v>
      </c>
      <c r="H46" s="3" t="s">
        <v>211</v>
      </c>
      <c r="I46" s="4" t="s">
        <v>211</v>
      </c>
    </row>
    <row r="47" spans="1:9" ht="31.5" customHeight="1" x14ac:dyDescent="0.25">
      <c r="A47" s="10" t="s">
        <v>52</v>
      </c>
      <c r="B47" s="10" t="s">
        <v>26</v>
      </c>
      <c r="C47" s="10" t="s">
        <v>53</v>
      </c>
      <c r="D47" s="48" t="s">
        <v>204</v>
      </c>
      <c r="E47" s="10" t="s">
        <v>167</v>
      </c>
      <c r="F47" s="17">
        <v>15</v>
      </c>
      <c r="G47" s="19" t="s">
        <v>170</v>
      </c>
      <c r="H47" s="3" t="s">
        <v>211</v>
      </c>
      <c r="I47" s="4" t="s">
        <v>211</v>
      </c>
    </row>
    <row r="48" spans="1:9" ht="31.5" customHeight="1" x14ac:dyDescent="0.25">
      <c r="A48" s="10" t="s">
        <v>102</v>
      </c>
      <c r="B48" s="10" t="s">
        <v>103</v>
      </c>
      <c r="C48" s="10" t="s">
        <v>34</v>
      </c>
      <c r="D48" s="48" t="s">
        <v>204</v>
      </c>
      <c r="E48" s="10" t="s">
        <v>167</v>
      </c>
      <c r="F48" s="17">
        <v>40</v>
      </c>
      <c r="G48" s="19" t="s">
        <v>170</v>
      </c>
      <c r="H48" s="3" t="s">
        <v>211</v>
      </c>
      <c r="I48" s="4" t="s">
        <v>211</v>
      </c>
    </row>
    <row r="49" spans="1:9" ht="31.5" customHeight="1" x14ac:dyDescent="0.25">
      <c r="A49" s="10" t="s">
        <v>138</v>
      </c>
      <c r="B49" s="10" t="s">
        <v>139</v>
      </c>
      <c r="C49" s="10" t="s">
        <v>21</v>
      </c>
      <c r="D49" s="48" t="s">
        <v>204</v>
      </c>
      <c r="E49" s="10" t="s">
        <v>167</v>
      </c>
      <c r="F49" s="17">
        <v>25</v>
      </c>
      <c r="G49" s="19" t="s">
        <v>170</v>
      </c>
      <c r="H49" s="3" t="s">
        <v>211</v>
      </c>
      <c r="I49" s="4" t="s">
        <v>211</v>
      </c>
    </row>
    <row r="50" spans="1:9" ht="31.5" customHeight="1" x14ac:dyDescent="0.25">
      <c r="A50" s="10" t="s">
        <v>144</v>
      </c>
      <c r="B50" s="10" t="s">
        <v>145</v>
      </c>
      <c r="C50" s="10" t="s">
        <v>21</v>
      </c>
      <c r="D50" s="48" t="s">
        <v>204</v>
      </c>
      <c r="E50" s="10" t="s">
        <v>167</v>
      </c>
      <c r="F50" s="17">
        <v>10</v>
      </c>
      <c r="G50" s="19" t="s">
        <v>170</v>
      </c>
      <c r="H50" s="3" t="s">
        <v>211</v>
      </c>
      <c r="I50" s="4" t="s">
        <v>211</v>
      </c>
    </row>
    <row r="51" spans="1:9" ht="31.5" customHeight="1" x14ac:dyDescent="0.25">
      <c r="A51" s="10" t="s">
        <v>149</v>
      </c>
      <c r="B51" s="10" t="s">
        <v>150</v>
      </c>
      <c r="C51" s="10" t="s">
        <v>148</v>
      </c>
      <c r="D51" s="48" t="s">
        <v>204</v>
      </c>
      <c r="E51" s="10" t="s">
        <v>167</v>
      </c>
      <c r="F51" s="17">
        <v>15</v>
      </c>
      <c r="G51" s="19" t="s">
        <v>170</v>
      </c>
      <c r="H51" s="3" t="s">
        <v>211</v>
      </c>
      <c r="I51" s="4" t="s">
        <v>211</v>
      </c>
    </row>
    <row r="52" spans="1:9" ht="31.5" customHeight="1" x14ac:dyDescent="0.25">
      <c r="A52" s="10" t="s">
        <v>36</v>
      </c>
      <c r="B52" s="10" t="s">
        <v>37</v>
      </c>
      <c r="C52" s="10" t="s">
        <v>38</v>
      </c>
      <c r="D52" s="48" t="s">
        <v>204</v>
      </c>
      <c r="E52" s="10" t="s">
        <v>167</v>
      </c>
      <c r="F52" s="17">
        <v>35</v>
      </c>
      <c r="G52" s="19" t="s">
        <v>170</v>
      </c>
      <c r="H52" s="3" t="s">
        <v>211</v>
      </c>
      <c r="I52" s="4" t="s">
        <v>211</v>
      </c>
    </row>
    <row r="53" spans="1:9" ht="31.5" customHeight="1" x14ac:dyDescent="0.25">
      <c r="A53" s="10" t="s">
        <v>54</v>
      </c>
      <c r="B53" s="9" t="s">
        <v>39</v>
      </c>
      <c r="C53" s="9" t="s">
        <v>21</v>
      </c>
      <c r="D53" s="48" t="s">
        <v>204</v>
      </c>
      <c r="E53" s="9" t="s">
        <v>167</v>
      </c>
      <c r="F53" s="16">
        <v>35</v>
      </c>
      <c r="G53" s="19" t="s">
        <v>170</v>
      </c>
      <c r="H53" s="3" t="s">
        <v>211</v>
      </c>
      <c r="I53" s="4" t="s">
        <v>211</v>
      </c>
    </row>
    <row r="54" spans="1:9" ht="31.5" customHeight="1" x14ac:dyDescent="0.25">
      <c r="A54" s="10" t="s">
        <v>58</v>
      </c>
      <c r="B54" s="9" t="s">
        <v>39</v>
      </c>
      <c r="C54" s="9" t="s">
        <v>21</v>
      </c>
      <c r="D54" s="48" t="s">
        <v>204</v>
      </c>
      <c r="E54" s="9" t="s">
        <v>167</v>
      </c>
      <c r="F54" s="16">
        <v>35</v>
      </c>
      <c r="G54" s="19" t="s">
        <v>170</v>
      </c>
      <c r="H54" s="3" t="s">
        <v>211</v>
      </c>
      <c r="I54" s="4" t="s">
        <v>211</v>
      </c>
    </row>
    <row r="55" spans="1:9" ht="31.5" customHeight="1" x14ac:dyDescent="0.25">
      <c r="A55" s="10" t="s">
        <v>188</v>
      </c>
      <c r="B55" s="10" t="s">
        <v>59</v>
      </c>
      <c r="C55" s="10" t="s">
        <v>60</v>
      </c>
      <c r="D55" s="48" t="s">
        <v>204</v>
      </c>
      <c r="E55" s="10" t="s">
        <v>189</v>
      </c>
      <c r="F55" s="40" t="s">
        <v>190</v>
      </c>
      <c r="G55" s="19" t="s">
        <v>170</v>
      </c>
      <c r="H55" s="38" t="s">
        <v>211</v>
      </c>
      <c r="I55" s="39" t="s">
        <v>211</v>
      </c>
    </row>
    <row r="56" spans="1:9" ht="31.5" customHeight="1" x14ac:dyDescent="0.25">
      <c r="A56" s="10" t="s">
        <v>162</v>
      </c>
      <c r="B56" s="9" t="s">
        <v>39</v>
      </c>
      <c r="C56" s="9" t="s">
        <v>21</v>
      </c>
      <c r="D56" s="48" t="s">
        <v>204</v>
      </c>
      <c r="E56" s="9" t="s">
        <v>167</v>
      </c>
      <c r="F56" s="16">
        <v>25</v>
      </c>
      <c r="G56" s="19" t="s">
        <v>170</v>
      </c>
      <c r="H56" s="3" t="s">
        <v>211</v>
      </c>
      <c r="I56" s="4" t="s">
        <v>211</v>
      </c>
    </row>
    <row r="57" spans="1:9" ht="31.5" customHeight="1" x14ac:dyDescent="0.25">
      <c r="A57" s="21" t="s">
        <v>171</v>
      </c>
      <c r="B57" s="22" t="s">
        <v>46</v>
      </c>
      <c r="C57" s="22" t="s">
        <v>172</v>
      </c>
      <c r="D57" s="48" t="s">
        <v>204</v>
      </c>
      <c r="E57" s="23" t="s">
        <v>167</v>
      </c>
      <c r="F57" s="24">
        <v>20</v>
      </c>
      <c r="G57" s="25" t="s">
        <v>170</v>
      </c>
      <c r="H57" s="20" t="s">
        <v>211</v>
      </c>
      <c r="I57" s="4" t="s">
        <v>211</v>
      </c>
    </row>
    <row r="58" spans="1:9" ht="31.5" customHeight="1" x14ac:dyDescent="0.25">
      <c r="A58" s="21" t="s">
        <v>174</v>
      </c>
      <c r="B58" s="22" t="s">
        <v>173</v>
      </c>
      <c r="C58" s="22" t="s">
        <v>175</v>
      </c>
      <c r="D58" s="48" t="s">
        <v>204</v>
      </c>
      <c r="E58" s="23" t="s">
        <v>167</v>
      </c>
      <c r="F58" s="24">
        <v>15</v>
      </c>
      <c r="G58" s="25" t="s">
        <v>170</v>
      </c>
      <c r="H58" s="20" t="s">
        <v>211</v>
      </c>
      <c r="I58" s="4" t="s">
        <v>211</v>
      </c>
    </row>
    <row r="59" spans="1:9" ht="31.5" customHeight="1" x14ac:dyDescent="0.25">
      <c r="A59" s="29" t="s">
        <v>114</v>
      </c>
      <c r="B59" s="31" t="s">
        <v>39</v>
      </c>
      <c r="C59" s="31" t="s">
        <v>21</v>
      </c>
      <c r="D59" s="48" t="s">
        <v>204</v>
      </c>
      <c r="E59" s="31" t="s">
        <v>194</v>
      </c>
      <c r="F59" s="32">
        <v>2.86</v>
      </c>
      <c r="G59" s="19" t="s">
        <v>170</v>
      </c>
      <c r="H59" s="3" t="s">
        <v>211</v>
      </c>
      <c r="I59" s="4" t="s">
        <v>211</v>
      </c>
    </row>
    <row r="60" spans="1:9" ht="31.5" customHeight="1" x14ac:dyDescent="0.25">
      <c r="A60" s="29" t="s">
        <v>182</v>
      </c>
      <c r="B60" s="29" t="s">
        <v>183</v>
      </c>
      <c r="C60" s="29" t="s">
        <v>47</v>
      </c>
      <c r="D60" s="48" t="s">
        <v>204</v>
      </c>
      <c r="E60" s="31" t="s">
        <v>194</v>
      </c>
      <c r="F60" s="32">
        <v>2.86</v>
      </c>
      <c r="G60" s="19" t="s">
        <v>170</v>
      </c>
      <c r="H60" s="3" t="s">
        <v>211</v>
      </c>
      <c r="I60" s="4" t="s">
        <v>211</v>
      </c>
    </row>
    <row r="61" spans="1:9" ht="31.5" customHeight="1" x14ac:dyDescent="0.25">
      <c r="A61" s="29" t="s">
        <v>48</v>
      </c>
      <c r="B61" s="29" t="s">
        <v>46</v>
      </c>
      <c r="C61" s="29" t="s">
        <v>47</v>
      </c>
      <c r="D61" s="48" t="s">
        <v>204</v>
      </c>
      <c r="E61" s="31" t="s">
        <v>194</v>
      </c>
      <c r="F61" s="32">
        <v>2.86</v>
      </c>
      <c r="G61" s="19" t="s">
        <v>170</v>
      </c>
      <c r="H61" s="3" t="s">
        <v>211</v>
      </c>
      <c r="I61" s="4" t="s">
        <v>211</v>
      </c>
    </row>
    <row r="62" spans="1:9" ht="31.5" customHeight="1" x14ac:dyDescent="0.25">
      <c r="A62" s="29" t="s">
        <v>56</v>
      </c>
      <c r="B62" s="29" t="s">
        <v>57</v>
      </c>
      <c r="C62" s="29" t="s">
        <v>21</v>
      </c>
      <c r="D62" s="48" t="s">
        <v>204</v>
      </c>
      <c r="E62" s="31" t="s">
        <v>194</v>
      </c>
      <c r="F62" s="32">
        <v>2.86</v>
      </c>
      <c r="G62" s="19" t="s">
        <v>170</v>
      </c>
      <c r="H62" s="3" t="s">
        <v>211</v>
      </c>
      <c r="I62" s="4" t="s">
        <v>211</v>
      </c>
    </row>
    <row r="63" spans="1:9" ht="31.5" customHeight="1" x14ac:dyDescent="0.25">
      <c r="A63" s="29" t="s">
        <v>107</v>
      </c>
      <c r="B63" s="29" t="s">
        <v>59</v>
      </c>
      <c r="C63" s="29" t="s">
        <v>21</v>
      </c>
      <c r="D63" s="48" t="s">
        <v>204</v>
      </c>
      <c r="E63" s="31" t="s">
        <v>194</v>
      </c>
      <c r="F63" s="32">
        <v>2.86</v>
      </c>
      <c r="G63" s="19" t="s">
        <v>170</v>
      </c>
      <c r="H63" s="3" t="s">
        <v>211</v>
      </c>
      <c r="I63" s="4" t="s">
        <v>211</v>
      </c>
    </row>
    <row r="64" spans="1:9" ht="31.5" customHeight="1" x14ac:dyDescent="0.25">
      <c r="A64" s="27" t="s">
        <v>61</v>
      </c>
      <c r="B64" s="27" t="s">
        <v>62</v>
      </c>
      <c r="C64" s="27" t="s">
        <v>51</v>
      </c>
      <c r="D64" s="48" t="s">
        <v>204</v>
      </c>
      <c r="E64" s="27" t="s">
        <v>179</v>
      </c>
      <c r="F64" s="28">
        <v>15</v>
      </c>
      <c r="G64" s="19" t="s">
        <v>170</v>
      </c>
      <c r="H64" s="3" t="s">
        <v>211</v>
      </c>
      <c r="I64" s="4" t="s">
        <v>211</v>
      </c>
    </row>
    <row r="65" spans="1:9" ht="31.5" customHeight="1" x14ac:dyDescent="0.25">
      <c r="A65" s="29" t="s">
        <v>181</v>
      </c>
      <c r="B65" s="29" t="s">
        <v>26</v>
      </c>
      <c r="C65" s="29" t="s">
        <v>27</v>
      </c>
      <c r="D65" s="48" t="s">
        <v>204</v>
      </c>
      <c r="E65" s="31" t="s">
        <v>194</v>
      </c>
      <c r="F65" s="32">
        <v>2.86</v>
      </c>
      <c r="G65" s="19" t="s">
        <v>170</v>
      </c>
      <c r="H65" s="3" t="s">
        <v>211</v>
      </c>
      <c r="I65" s="4" t="s">
        <v>211</v>
      </c>
    </row>
    <row r="66" spans="1:9" ht="31.5" customHeight="1" x14ac:dyDescent="0.25">
      <c r="A66" s="27" t="s">
        <v>152</v>
      </c>
      <c r="B66" s="27" t="s">
        <v>26</v>
      </c>
      <c r="C66" s="27" t="s">
        <v>142</v>
      </c>
      <c r="D66" s="48" t="s">
        <v>204</v>
      </c>
      <c r="E66" s="27" t="s">
        <v>197</v>
      </c>
      <c r="F66" s="28">
        <v>15</v>
      </c>
      <c r="G66" s="19" t="s">
        <v>170</v>
      </c>
      <c r="H66" s="3" t="s">
        <v>211</v>
      </c>
      <c r="I66" s="4" t="s">
        <v>211</v>
      </c>
    </row>
    <row r="67" spans="1:9" ht="31.5" customHeight="1" x14ac:dyDescent="0.25">
      <c r="A67" s="27" t="s">
        <v>140</v>
      </c>
      <c r="B67" s="27" t="s">
        <v>141</v>
      </c>
      <c r="C67" s="27" t="s">
        <v>142</v>
      </c>
      <c r="D67" s="48" t="s">
        <v>204</v>
      </c>
      <c r="E67" s="27" t="s">
        <v>197</v>
      </c>
      <c r="F67" s="28">
        <v>10</v>
      </c>
      <c r="G67" s="19" t="s">
        <v>170</v>
      </c>
      <c r="H67" s="3" t="s">
        <v>211</v>
      </c>
      <c r="I67" s="4" t="s">
        <v>211</v>
      </c>
    </row>
    <row r="68" spans="1:9" ht="31.5" customHeight="1" x14ac:dyDescent="0.25">
      <c r="A68" s="27" t="s">
        <v>143</v>
      </c>
      <c r="B68" s="27" t="s">
        <v>141</v>
      </c>
      <c r="C68" s="27" t="s">
        <v>142</v>
      </c>
      <c r="D68" s="48" t="s">
        <v>204</v>
      </c>
      <c r="E68" s="27" t="s">
        <v>179</v>
      </c>
      <c r="F68" s="28">
        <v>15</v>
      </c>
      <c r="G68" s="19" t="s">
        <v>170</v>
      </c>
      <c r="H68" s="3" t="s">
        <v>211</v>
      </c>
      <c r="I68" s="4" t="s">
        <v>211</v>
      </c>
    </row>
    <row r="69" spans="1:9" ht="31.5" customHeight="1" x14ac:dyDescent="0.25">
      <c r="A69" s="29" t="s">
        <v>69</v>
      </c>
      <c r="B69" s="29" t="s">
        <v>70</v>
      </c>
      <c r="C69" s="29" t="s">
        <v>21</v>
      </c>
      <c r="D69" s="48" t="s">
        <v>204</v>
      </c>
      <c r="E69" s="31" t="s">
        <v>194</v>
      </c>
      <c r="F69" s="32">
        <v>2.86</v>
      </c>
      <c r="G69" s="19" t="s">
        <v>170</v>
      </c>
      <c r="H69" s="3" t="s">
        <v>211</v>
      </c>
      <c r="I69" s="4" t="s">
        <v>211</v>
      </c>
    </row>
    <row r="70" spans="1:9" ht="31.5" customHeight="1" x14ac:dyDescent="0.25">
      <c r="A70" s="29" t="s">
        <v>71</v>
      </c>
      <c r="B70" s="29" t="s">
        <v>70</v>
      </c>
      <c r="C70" s="29" t="s">
        <v>21</v>
      </c>
      <c r="D70" s="48" t="s">
        <v>204</v>
      </c>
      <c r="E70" s="31" t="s">
        <v>194</v>
      </c>
      <c r="F70" s="32">
        <v>2.86</v>
      </c>
      <c r="G70" s="19" t="s">
        <v>170</v>
      </c>
      <c r="H70" s="3" t="s">
        <v>211</v>
      </c>
      <c r="I70" s="4" t="s">
        <v>211</v>
      </c>
    </row>
    <row r="71" spans="1:9" ht="31.5" customHeight="1" x14ac:dyDescent="0.25">
      <c r="A71" s="27" t="s">
        <v>101</v>
      </c>
      <c r="B71" s="27" t="s">
        <v>42</v>
      </c>
      <c r="C71" s="27" t="s">
        <v>211</v>
      </c>
      <c r="D71" s="48" t="s">
        <v>204</v>
      </c>
      <c r="E71" s="27" t="s">
        <v>179</v>
      </c>
      <c r="F71" s="28">
        <v>35</v>
      </c>
      <c r="G71" s="19" t="s">
        <v>170</v>
      </c>
      <c r="H71" s="3" t="s">
        <v>211</v>
      </c>
      <c r="I71" s="4" t="s">
        <v>211</v>
      </c>
    </row>
    <row r="72" spans="1:9" ht="31.5" customHeight="1" x14ac:dyDescent="0.25">
      <c r="A72" s="29" t="s">
        <v>113</v>
      </c>
      <c r="B72" s="29" t="s">
        <v>180</v>
      </c>
      <c r="C72" s="29" t="s">
        <v>21</v>
      </c>
      <c r="D72" s="48" t="s">
        <v>204</v>
      </c>
      <c r="E72" s="31" t="s">
        <v>194</v>
      </c>
      <c r="F72" s="32">
        <v>2.86</v>
      </c>
      <c r="G72" s="19" t="s">
        <v>170</v>
      </c>
      <c r="H72" s="3" t="s">
        <v>211</v>
      </c>
      <c r="I72" s="4" t="s">
        <v>211</v>
      </c>
    </row>
    <row r="73" spans="1:9" ht="31.5" customHeight="1" x14ac:dyDescent="0.25">
      <c r="A73" s="29" t="s">
        <v>121</v>
      </c>
      <c r="B73" s="29" t="s">
        <v>122</v>
      </c>
      <c r="C73" s="29" t="s">
        <v>123</v>
      </c>
      <c r="D73" s="48" t="s">
        <v>204</v>
      </c>
      <c r="E73" s="31" t="s">
        <v>194</v>
      </c>
      <c r="F73" s="32">
        <v>2.86</v>
      </c>
      <c r="G73" s="19" t="s">
        <v>170</v>
      </c>
      <c r="H73" s="3" t="s">
        <v>211</v>
      </c>
      <c r="I73" s="4" t="s">
        <v>211</v>
      </c>
    </row>
    <row r="74" spans="1:9" ht="31.5" customHeight="1" x14ac:dyDescent="0.25">
      <c r="A74" s="27" t="s">
        <v>126</v>
      </c>
      <c r="B74" s="27" t="s">
        <v>127</v>
      </c>
      <c r="C74" s="27" t="s">
        <v>21</v>
      </c>
      <c r="D74" s="48" t="s">
        <v>204</v>
      </c>
      <c r="E74" s="27" t="s">
        <v>179</v>
      </c>
      <c r="F74" s="28">
        <v>50</v>
      </c>
      <c r="G74" s="19" t="s">
        <v>170</v>
      </c>
      <c r="H74" s="3" t="s">
        <v>211</v>
      </c>
      <c r="I74" s="4" t="s">
        <v>211</v>
      </c>
    </row>
    <row r="75" spans="1:9" ht="31.5" customHeight="1" x14ac:dyDescent="0.25">
      <c r="A75" s="27" t="s">
        <v>98</v>
      </c>
      <c r="B75" s="27" t="s">
        <v>99</v>
      </c>
      <c r="C75" s="27" t="s">
        <v>34</v>
      </c>
      <c r="D75" s="48" t="s">
        <v>204</v>
      </c>
      <c r="E75" s="27" t="s">
        <v>179</v>
      </c>
      <c r="F75" s="28">
        <v>10</v>
      </c>
      <c r="G75" s="19" t="s">
        <v>170</v>
      </c>
      <c r="H75" s="3" t="s">
        <v>211</v>
      </c>
      <c r="I75" s="4" t="s">
        <v>211</v>
      </c>
    </row>
    <row r="76" spans="1:9" ht="31.5" customHeight="1" x14ac:dyDescent="0.25">
      <c r="A76" s="31" t="s">
        <v>115</v>
      </c>
      <c r="B76" s="31" t="s">
        <v>116</v>
      </c>
      <c r="C76" s="31" t="s">
        <v>21</v>
      </c>
      <c r="D76" s="48" t="s">
        <v>204</v>
      </c>
      <c r="E76" s="31" t="s">
        <v>194</v>
      </c>
      <c r="F76" s="32">
        <v>2.86</v>
      </c>
      <c r="G76" s="19" t="s">
        <v>170</v>
      </c>
      <c r="H76" s="3" t="s">
        <v>211</v>
      </c>
      <c r="I76" s="4" t="s">
        <v>211</v>
      </c>
    </row>
    <row r="77" spans="1:9" ht="31.5" customHeight="1" x14ac:dyDescent="0.25">
      <c r="A77" s="31" t="s">
        <v>119</v>
      </c>
      <c r="B77" s="31" t="s">
        <v>120</v>
      </c>
      <c r="C77" s="31" t="s">
        <v>21</v>
      </c>
      <c r="D77" s="48" t="s">
        <v>204</v>
      </c>
      <c r="E77" s="31" t="s">
        <v>195</v>
      </c>
      <c r="F77" s="30">
        <v>30</v>
      </c>
      <c r="G77" s="19" t="s">
        <v>170</v>
      </c>
      <c r="H77" s="3" t="s">
        <v>211</v>
      </c>
      <c r="I77" s="4" t="s">
        <v>211</v>
      </c>
    </row>
    <row r="78" spans="1:9" ht="31.5" customHeight="1" x14ac:dyDescent="0.25">
      <c r="A78" s="31" t="s">
        <v>124</v>
      </c>
      <c r="B78" s="31" t="s">
        <v>125</v>
      </c>
      <c r="C78" s="31" t="s">
        <v>21</v>
      </c>
      <c r="D78" s="48" t="s">
        <v>204</v>
      </c>
      <c r="E78" s="31" t="s">
        <v>195</v>
      </c>
      <c r="F78" s="30">
        <v>15</v>
      </c>
      <c r="G78" s="19" t="s">
        <v>170</v>
      </c>
      <c r="H78" s="3" t="s">
        <v>211</v>
      </c>
      <c r="I78" s="4" t="s">
        <v>211</v>
      </c>
    </row>
    <row r="79" spans="1:9" ht="31.5" customHeight="1" x14ac:dyDescent="0.25">
      <c r="A79" s="31" t="s">
        <v>128</v>
      </c>
      <c r="B79" s="31" t="s">
        <v>129</v>
      </c>
      <c r="C79" s="31" t="s">
        <v>130</v>
      </c>
      <c r="D79" s="48" t="s">
        <v>204</v>
      </c>
      <c r="E79" s="31" t="s">
        <v>194</v>
      </c>
      <c r="F79" s="32">
        <v>2.86</v>
      </c>
      <c r="G79" s="19" t="s">
        <v>170</v>
      </c>
      <c r="H79" s="3" t="s">
        <v>211</v>
      </c>
      <c r="I79" s="4" t="s">
        <v>211</v>
      </c>
    </row>
    <row r="80" spans="1:9" ht="31.5" customHeight="1" x14ac:dyDescent="0.25">
      <c r="A80" s="31" t="s">
        <v>131</v>
      </c>
      <c r="B80" s="31" t="s">
        <v>132</v>
      </c>
      <c r="C80" s="31" t="s">
        <v>130</v>
      </c>
      <c r="D80" s="48" t="s">
        <v>204</v>
      </c>
      <c r="E80" s="31" t="s">
        <v>194</v>
      </c>
      <c r="F80" s="32">
        <v>2.86</v>
      </c>
      <c r="G80" s="19" t="s">
        <v>170</v>
      </c>
      <c r="H80" s="3" t="s">
        <v>211</v>
      </c>
      <c r="I80" s="4" t="s">
        <v>211</v>
      </c>
    </row>
    <row r="81" spans="1:9" ht="31.5" customHeight="1" x14ac:dyDescent="0.25">
      <c r="A81" s="31" t="s">
        <v>136</v>
      </c>
      <c r="B81" s="31" t="s">
        <v>137</v>
      </c>
      <c r="C81" s="31" t="s">
        <v>130</v>
      </c>
      <c r="D81" s="48" t="s">
        <v>204</v>
      </c>
      <c r="E81" s="31" t="s">
        <v>194</v>
      </c>
      <c r="F81" s="32">
        <v>2.86</v>
      </c>
      <c r="G81" s="19" t="s">
        <v>170</v>
      </c>
      <c r="H81" s="3" t="s">
        <v>211</v>
      </c>
      <c r="I81" s="4" t="s">
        <v>211</v>
      </c>
    </row>
    <row r="82" spans="1:9" ht="31.5" customHeight="1" x14ac:dyDescent="0.25">
      <c r="A82" s="31" t="s">
        <v>80</v>
      </c>
      <c r="B82" s="31" t="s">
        <v>81</v>
      </c>
      <c r="C82" s="31" t="s">
        <v>21</v>
      </c>
      <c r="D82" s="48" t="s">
        <v>204</v>
      </c>
      <c r="E82" s="31" t="s">
        <v>194</v>
      </c>
      <c r="F82" s="32">
        <v>2.86</v>
      </c>
      <c r="G82" s="19" t="s">
        <v>170</v>
      </c>
      <c r="H82" s="3" t="s">
        <v>211</v>
      </c>
      <c r="I82" s="4" t="s">
        <v>211</v>
      </c>
    </row>
    <row r="83" spans="1:9" ht="31.5" customHeight="1" x14ac:dyDescent="0.25">
      <c r="A83" s="31" t="s">
        <v>82</v>
      </c>
      <c r="B83" s="31" t="s">
        <v>83</v>
      </c>
      <c r="C83" s="31" t="s">
        <v>21</v>
      </c>
      <c r="D83" s="48" t="s">
        <v>204</v>
      </c>
      <c r="E83" s="31" t="s">
        <v>194</v>
      </c>
      <c r="F83" s="32">
        <v>2.86</v>
      </c>
      <c r="G83" s="19" t="s">
        <v>170</v>
      </c>
      <c r="H83" s="3" t="s">
        <v>211</v>
      </c>
      <c r="I83" s="4" t="s">
        <v>211</v>
      </c>
    </row>
    <row r="84" spans="1:9" ht="31.5" customHeight="1" x14ac:dyDescent="0.25">
      <c r="A84" s="31" t="s">
        <v>84</v>
      </c>
      <c r="B84" s="31" t="s">
        <v>83</v>
      </c>
      <c r="C84" s="31" t="s">
        <v>21</v>
      </c>
      <c r="D84" s="48" t="s">
        <v>204</v>
      </c>
      <c r="E84" s="31" t="s">
        <v>194</v>
      </c>
      <c r="F84" s="32">
        <v>2.86</v>
      </c>
      <c r="G84" s="19" t="s">
        <v>170</v>
      </c>
      <c r="H84" s="3" t="s">
        <v>211</v>
      </c>
      <c r="I84" s="4" t="s">
        <v>211</v>
      </c>
    </row>
    <row r="85" spans="1:9" ht="31.5" customHeight="1" x14ac:dyDescent="0.25">
      <c r="A85" s="31" t="s">
        <v>87</v>
      </c>
      <c r="B85" s="31" t="s">
        <v>83</v>
      </c>
      <c r="C85" s="31" t="s">
        <v>21</v>
      </c>
      <c r="D85" s="48" t="s">
        <v>204</v>
      </c>
      <c r="E85" s="31" t="s">
        <v>194</v>
      </c>
      <c r="F85" s="32">
        <v>2.86</v>
      </c>
      <c r="G85" s="19" t="s">
        <v>170</v>
      </c>
      <c r="H85" s="3" t="s">
        <v>211</v>
      </c>
      <c r="I85" s="4" t="s">
        <v>211</v>
      </c>
    </row>
    <row r="86" spans="1:9" ht="31.5" customHeight="1" x14ac:dyDescent="0.25">
      <c r="A86" s="31" t="s">
        <v>90</v>
      </c>
      <c r="B86" s="31" t="s">
        <v>83</v>
      </c>
      <c r="C86" s="31" t="s">
        <v>21</v>
      </c>
      <c r="D86" s="48" t="s">
        <v>204</v>
      </c>
      <c r="E86" s="31" t="s">
        <v>194</v>
      </c>
      <c r="F86" s="32">
        <v>2.86</v>
      </c>
      <c r="G86" s="19" t="s">
        <v>170</v>
      </c>
      <c r="H86" s="3" t="s">
        <v>211</v>
      </c>
      <c r="I86" s="4" t="s">
        <v>211</v>
      </c>
    </row>
    <row r="87" spans="1:9" ht="31.5" customHeight="1" x14ac:dyDescent="0.25">
      <c r="A87" s="31" t="s">
        <v>91</v>
      </c>
      <c r="B87" s="31" t="s">
        <v>83</v>
      </c>
      <c r="C87" s="31" t="s">
        <v>21</v>
      </c>
      <c r="D87" s="48" t="s">
        <v>204</v>
      </c>
      <c r="E87" s="31" t="s">
        <v>194</v>
      </c>
      <c r="F87" s="32">
        <v>2.86</v>
      </c>
      <c r="G87" s="19" t="s">
        <v>170</v>
      </c>
      <c r="H87" s="3" t="s">
        <v>211</v>
      </c>
      <c r="I87" s="4" t="s">
        <v>211</v>
      </c>
    </row>
    <row r="88" spans="1:9" ht="31.5" customHeight="1" x14ac:dyDescent="0.25">
      <c r="A88" s="31" t="s">
        <v>85</v>
      </c>
      <c r="B88" s="31" t="s">
        <v>86</v>
      </c>
      <c r="C88" s="31" t="s">
        <v>21</v>
      </c>
      <c r="D88" s="48" t="s">
        <v>204</v>
      </c>
      <c r="E88" s="31" t="s">
        <v>194</v>
      </c>
      <c r="F88" s="32">
        <v>2.85</v>
      </c>
      <c r="G88" s="19" t="s">
        <v>170</v>
      </c>
      <c r="H88" s="3" t="s">
        <v>211</v>
      </c>
      <c r="I88" s="4" t="s">
        <v>211</v>
      </c>
    </row>
    <row r="89" spans="1:9" ht="31.5" customHeight="1" x14ac:dyDescent="0.25">
      <c r="A89" s="31" t="s">
        <v>92</v>
      </c>
      <c r="B89" s="31" t="s">
        <v>93</v>
      </c>
      <c r="C89" s="31" t="s">
        <v>21</v>
      </c>
      <c r="D89" s="48" t="s">
        <v>204</v>
      </c>
      <c r="E89" s="31" t="s">
        <v>194</v>
      </c>
      <c r="F89" s="32">
        <v>2.85</v>
      </c>
      <c r="G89" s="19" t="s">
        <v>170</v>
      </c>
      <c r="H89" s="3" t="s">
        <v>211</v>
      </c>
      <c r="I89" s="4" t="s">
        <v>211</v>
      </c>
    </row>
    <row r="90" spans="1:9" ht="31.5" customHeight="1" x14ac:dyDescent="0.25">
      <c r="A90" s="31" t="s">
        <v>88</v>
      </c>
      <c r="B90" s="31" t="s">
        <v>89</v>
      </c>
      <c r="C90" s="31" t="s">
        <v>21</v>
      </c>
      <c r="D90" s="48" t="s">
        <v>204</v>
      </c>
      <c r="E90" s="31" t="s">
        <v>194</v>
      </c>
      <c r="F90" s="32">
        <v>2.85</v>
      </c>
      <c r="G90" s="19" t="s">
        <v>170</v>
      </c>
      <c r="H90" s="3" t="s">
        <v>211</v>
      </c>
      <c r="I90" s="4" t="s">
        <v>211</v>
      </c>
    </row>
    <row r="91" spans="1:9" ht="31.5" customHeight="1" x14ac:dyDescent="0.25">
      <c r="A91" s="31" t="s">
        <v>63</v>
      </c>
      <c r="B91" s="31" t="s">
        <v>64</v>
      </c>
      <c r="C91" s="31" t="s">
        <v>65</v>
      </c>
      <c r="D91" s="48" t="s">
        <v>204</v>
      </c>
      <c r="E91" s="31" t="s">
        <v>194</v>
      </c>
      <c r="F91" s="32">
        <v>2.85</v>
      </c>
      <c r="G91" s="19" t="s">
        <v>170</v>
      </c>
      <c r="H91" s="3" t="s">
        <v>211</v>
      </c>
      <c r="I91" s="4" t="s">
        <v>211</v>
      </c>
    </row>
    <row r="92" spans="1:9" ht="31.5" customHeight="1" x14ac:dyDescent="0.25">
      <c r="A92" s="31" t="s">
        <v>133</v>
      </c>
      <c r="B92" s="31" t="s">
        <v>134</v>
      </c>
      <c r="C92" s="31" t="s">
        <v>135</v>
      </c>
      <c r="D92" s="48" t="s">
        <v>204</v>
      </c>
      <c r="E92" s="31" t="s">
        <v>194</v>
      </c>
      <c r="F92" s="32">
        <v>2.85</v>
      </c>
      <c r="G92" s="19" t="s">
        <v>170</v>
      </c>
      <c r="H92" s="3" t="s">
        <v>211</v>
      </c>
      <c r="I92" s="4" t="s">
        <v>211</v>
      </c>
    </row>
    <row r="93" spans="1:9" ht="31.5" customHeight="1" x14ac:dyDescent="0.25">
      <c r="A93" s="31" t="s">
        <v>76</v>
      </c>
      <c r="B93" s="31" t="s">
        <v>77</v>
      </c>
      <c r="C93" s="31" t="s">
        <v>21</v>
      </c>
      <c r="D93" s="48" t="s">
        <v>204</v>
      </c>
      <c r="E93" s="31" t="s">
        <v>194</v>
      </c>
      <c r="F93" s="32">
        <v>2.85</v>
      </c>
      <c r="G93" s="19" t="s">
        <v>170</v>
      </c>
      <c r="H93" s="3" t="s">
        <v>211</v>
      </c>
      <c r="I93" s="4" t="s">
        <v>211</v>
      </c>
    </row>
    <row r="94" spans="1:9" ht="31.5" customHeight="1" x14ac:dyDescent="0.25">
      <c r="A94" s="31" t="s">
        <v>78</v>
      </c>
      <c r="B94" s="31" t="s">
        <v>79</v>
      </c>
      <c r="C94" s="31" t="s">
        <v>21</v>
      </c>
      <c r="D94" s="48" t="s">
        <v>204</v>
      </c>
      <c r="E94" s="31" t="s">
        <v>194</v>
      </c>
      <c r="F94" s="32">
        <v>2.85</v>
      </c>
      <c r="G94" s="19" t="s">
        <v>170</v>
      </c>
      <c r="H94" s="3" t="s">
        <v>211</v>
      </c>
      <c r="I94" s="4" t="s">
        <v>211</v>
      </c>
    </row>
    <row r="95" spans="1:9" ht="31.5" customHeight="1" x14ac:dyDescent="0.25">
      <c r="A95" s="31" t="s">
        <v>67</v>
      </c>
      <c r="B95" s="31" t="s">
        <v>66</v>
      </c>
      <c r="C95" s="31" t="s">
        <v>21</v>
      </c>
      <c r="D95" s="48" t="s">
        <v>204</v>
      </c>
      <c r="E95" s="31" t="s">
        <v>194</v>
      </c>
      <c r="F95" s="32">
        <v>2.85</v>
      </c>
      <c r="G95" s="19" t="s">
        <v>170</v>
      </c>
      <c r="H95" s="3" t="s">
        <v>211</v>
      </c>
      <c r="I95" s="4" t="s">
        <v>211</v>
      </c>
    </row>
    <row r="96" spans="1:9" ht="15.75" x14ac:dyDescent="0.25">
      <c r="A96" s="49" t="s">
        <v>211</v>
      </c>
      <c r="B96" s="49" t="s">
        <v>211</v>
      </c>
      <c r="C96" s="49" t="s">
        <v>211</v>
      </c>
      <c r="D96" s="50" t="s">
        <v>211</v>
      </c>
      <c r="E96" s="49" t="s">
        <v>211</v>
      </c>
      <c r="F96" s="13" t="s">
        <v>211</v>
      </c>
      <c r="G96" s="51" t="s">
        <v>211</v>
      </c>
      <c r="H96" s="52" t="s">
        <v>211</v>
      </c>
      <c r="I96" s="53" t="s">
        <v>211</v>
      </c>
    </row>
    <row r="97" spans="1:9" ht="15.75" x14ac:dyDescent="0.25">
      <c r="A97" s="49" t="s">
        <v>211</v>
      </c>
      <c r="B97" s="49" t="s">
        <v>211</v>
      </c>
      <c r="C97" s="49" t="s">
        <v>211</v>
      </c>
      <c r="D97" s="50" t="s">
        <v>211</v>
      </c>
      <c r="E97" s="49" t="s">
        <v>211</v>
      </c>
      <c r="F97" s="13" t="s">
        <v>211</v>
      </c>
      <c r="G97" s="51" t="s">
        <v>211</v>
      </c>
      <c r="H97" s="52" t="s">
        <v>211</v>
      </c>
      <c r="I97" s="53" t="s">
        <v>211</v>
      </c>
    </row>
    <row r="98" spans="1:9" ht="15.75" x14ac:dyDescent="0.25">
      <c r="A98" s="49" t="s">
        <v>211</v>
      </c>
      <c r="B98" s="49" t="s">
        <v>211</v>
      </c>
      <c r="C98" s="43" t="s">
        <v>211</v>
      </c>
      <c r="D98" s="43" t="s">
        <v>211</v>
      </c>
      <c r="E98" s="42">
        <f>SUM(F59:F95)-F74-F75-F71-F66-F67-F68-F64</f>
        <v>125.00000000000028</v>
      </c>
      <c r="F98" s="13" t="s">
        <v>193</v>
      </c>
      <c r="G98" s="51" t="s">
        <v>211</v>
      </c>
      <c r="H98" s="52" t="s">
        <v>211</v>
      </c>
      <c r="I98" s="53" t="s">
        <v>211</v>
      </c>
    </row>
    <row r="99" spans="1:9" ht="15.75" x14ac:dyDescent="0.25">
      <c r="A99" s="49" t="s">
        <v>211</v>
      </c>
      <c r="B99" s="49" t="s">
        <v>211</v>
      </c>
      <c r="C99" s="54" t="s">
        <v>211</v>
      </c>
      <c r="D99" s="55" t="s">
        <v>211</v>
      </c>
      <c r="E99" s="42">
        <f>SUM(F66+F67)</f>
        <v>25</v>
      </c>
      <c r="F99" s="13" t="s">
        <v>196</v>
      </c>
      <c r="G99" s="51" t="s">
        <v>211</v>
      </c>
      <c r="H99" s="52" t="s">
        <v>211</v>
      </c>
      <c r="I99" s="53" t="s">
        <v>211</v>
      </c>
    </row>
    <row r="100" spans="1:9" ht="15.75" x14ac:dyDescent="0.25">
      <c r="A100" s="49" t="s">
        <v>211</v>
      </c>
      <c r="B100" s="49" t="s">
        <v>211</v>
      </c>
      <c r="C100" s="54" t="s">
        <v>211</v>
      </c>
      <c r="D100" s="55" t="s">
        <v>211</v>
      </c>
      <c r="E100" s="42">
        <f>+F64+F68+F71+F74+F75</f>
        <v>125</v>
      </c>
      <c r="F100" s="13" t="s">
        <v>191</v>
      </c>
      <c r="G100" s="51" t="s">
        <v>211</v>
      </c>
      <c r="H100" s="52" t="s">
        <v>211</v>
      </c>
      <c r="I100" s="53" t="s">
        <v>211</v>
      </c>
    </row>
    <row r="101" spans="1:9" ht="15.75" x14ac:dyDescent="0.25">
      <c r="A101" s="49" t="s">
        <v>211</v>
      </c>
      <c r="B101" s="49" t="s">
        <v>211</v>
      </c>
      <c r="C101" s="54" t="s">
        <v>211</v>
      </c>
      <c r="D101" s="55" t="s">
        <v>211</v>
      </c>
      <c r="E101" s="42">
        <f>+F9</f>
        <v>420</v>
      </c>
      <c r="F101" s="13" t="s">
        <v>192</v>
      </c>
      <c r="G101" s="51" t="s">
        <v>211</v>
      </c>
      <c r="H101" s="52" t="s">
        <v>211</v>
      </c>
      <c r="I101" s="53" t="s">
        <v>211</v>
      </c>
    </row>
    <row r="102" spans="1:9" ht="15.75" x14ac:dyDescent="0.25">
      <c r="A102" s="49" t="s">
        <v>211</v>
      </c>
      <c r="B102" s="49" t="s">
        <v>211</v>
      </c>
      <c r="C102" s="54" t="s">
        <v>211</v>
      </c>
      <c r="D102" s="55" t="s">
        <v>211</v>
      </c>
      <c r="E102" s="56" t="s">
        <v>211</v>
      </c>
      <c r="F102" s="13" t="s">
        <v>211</v>
      </c>
      <c r="G102" s="51" t="s">
        <v>211</v>
      </c>
      <c r="H102" s="52" t="s">
        <v>211</v>
      </c>
      <c r="I102" s="53" t="s">
        <v>211</v>
      </c>
    </row>
    <row r="103" spans="1:9" ht="15.75" x14ac:dyDescent="0.25">
      <c r="A103" s="49" t="s">
        <v>211</v>
      </c>
      <c r="B103" s="49" t="s">
        <v>211</v>
      </c>
      <c r="C103" s="54" t="s">
        <v>211</v>
      </c>
      <c r="D103" s="55" t="s">
        <v>211</v>
      </c>
      <c r="E103" s="56" t="s">
        <v>211</v>
      </c>
      <c r="F103" s="13" t="s">
        <v>211</v>
      </c>
      <c r="G103" s="51" t="s">
        <v>211</v>
      </c>
      <c r="H103" s="52" t="s">
        <v>211</v>
      </c>
      <c r="I103" s="53" t="s">
        <v>211</v>
      </c>
    </row>
    <row r="104" spans="1:9" ht="15.75" x14ac:dyDescent="0.25">
      <c r="A104" s="49" t="s">
        <v>211</v>
      </c>
      <c r="B104" s="49" t="s">
        <v>211</v>
      </c>
      <c r="C104" t="s">
        <v>198</v>
      </c>
      <c r="D104" s="55" t="s">
        <v>211</v>
      </c>
      <c r="E104" s="42">
        <f>19340+1410+1830+710</f>
        <v>23290</v>
      </c>
      <c r="F104" s="13" t="s">
        <v>211</v>
      </c>
      <c r="G104" s="51" t="s">
        <v>211</v>
      </c>
      <c r="H104" s="52" t="s">
        <v>211</v>
      </c>
      <c r="I104" s="53" t="s">
        <v>211</v>
      </c>
    </row>
    <row r="105" spans="1:9" ht="15.75" x14ac:dyDescent="0.25">
      <c r="A105" s="49" t="s">
        <v>211</v>
      </c>
      <c r="B105" s="49" t="s">
        <v>211</v>
      </c>
      <c r="C105" t="s">
        <v>199</v>
      </c>
      <c r="D105" s="55" t="s">
        <v>211</v>
      </c>
      <c r="E105" s="44">
        <f>-3223.34-235</f>
        <v>-3458.34</v>
      </c>
      <c r="F105" s="13" t="s">
        <v>211</v>
      </c>
      <c r="G105" s="51" t="s">
        <v>211</v>
      </c>
      <c r="H105" s="52" t="s">
        <v>211</v>
      </c>
      <c r="I105" s="53" t="s">
        <v>211</v>
      </c>
    </row>
    <row r="106" spans="1:9" ht="15.75" x14ac:dyDescent="0.25">
      <c r="A106" s="49" t="s">
        <v>211</v>
      </c>
      <c r="B106" s="49" t="s">
        <v>211</v>
      </c>
      <c r="C106" t="s">
        <v>200</v>
      </c>
      <c r="D106" s="55" t="s">
        <v>211</v>
      </c>
      <c r="E106" s="44">
        <v>-4921.3100000000004</v>
      </c>
      <c r="F106" s="13" t="s">
        <v>211</v>
      </c>
      <c r="G106" s="51" t="s">
        <v>211</v>
      </c>
      <c r="H106" s="52" t="s">
        <v>211</v>
      </c>
      <c r="I106" s="53" t="s">
        <v>211</v>
      </c>
    </row>
    <row r="107" spans="1:9" ht="16.5" thickBot="1" x14ac:dyDescent="0.3">
      <c r="A107" s="49" t="s">
        <v>211</v>
      </c>
      <c r="B107" s="49" t="s">
        <v>211</v>
      </c>
      <c r="C107" t="s">
        <v>201</v>
      </c>
      <c r="D107" s="55" t="s">
        <v>211</v>
      </c>
      <c r="E107" s="45">
        <f>SUM(E104:E106)</f>
        <v>14910.349999999999</v>
      </c>
      <c r="F107" s="13" t="s">
        <v>211</v>
      </c>
      <c r="G107" s="51" t="s">
        <v>211</v>
      </c>
      <c r="H107" s="52" t="s">
        <v>211</v>
      </c>
      <c r="I107" s="53" t="s">
        <v>211</v>
      </c>
    </row>
    <row r="108" spans="1:9" ht="0.75" customHeight="1" x14ac:dyDescent="0.25">
      <c r="A108" s="49" t="s">
        <v>211</v>
      </c>
      <c r="B108" s="49" t="s">
        <v>211</v>
      </c>
      <c r="C108" t="s">
        <v>211</v>
      </c>
      <c r="D108" s="55" t="s">
        <v>211</v>
      </c>
      <c r="E108" s="42" t="s">
        <v>211</v>
      </c>
      <c r="F108" s="13" t="s">
        <v>211</v>
      </c>
      <c r="G108" s="51" t="s">
        <v>211</v>
      </c>
      <c r="H108" s="52" t="s">
        <v>211</v>
      </c>
      <c r="I108" s="53" t="s">
        <v>211</v>
      </c>
    </row>
  </sheetData>
  <autoFilter ref="A3:F95" xr:uid="{00000000-0009-0000-0000-000000000000}"/>
  <pageMargins left="0.7" right="0.7" top="0.75" bottom="0.75" header="0.3" footer="0.3"/>
  <pageSetup paperSize="9" scale="53" orientation="landscape" r:id="rId1"/>
  <headerFooter>
    <oddHeader>&amp;C&amp;"Calibri"&amp;12&amp;K000000 OFFICIAL&amp;1#_x000D_</oddHeader>
  </headerFooter>
  <ignoredErrors>
    <ignoredError sqref="E9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Art Collection</vt:lpstr>
      <vt:lpstr>'Art Collection'!Print_Area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Ginette Taylor</dc:creator>
  <cp:lastModifiedBy>Julie Viliunas</cp:lastModifiedBy>
  <cp:lastPrinted>2015-12-08T16:06:37Z</cp:lastPrinted>
  <dcterms:created xsi:type="dcterms:W3CDTF">2015-12-02T12:44:12Z</dcterms:created>
  <dcterms:modified xsi:type="dcterms:W3CDTF">2026-08-11T13:30:08Z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605bbf-3f5a-4d11-995a-ab0e71eef3db_Enabled">
    <vt:lpwstr>true</vt:lpwstr>
  </property>
  <property fmtid="{D5CDD505-2E9C-101B-9397-08002B2CF9AE}" pid="3" name="MSIP_Label_82605bbf-3f5a-4d11-995a-ab0e71eef3db_SetDate">
    <vt:lpwstr>2023-09-20T12:30:30Z</vt:lpwstr>
  </property>
  <property fmtid="{D5CDD505-2E9C-101B-9397-08002B2CF9AE}" pid="4" name="MSIP_Label_82605bbf-3f5a-4d11-995a-ab0e71eef3db_Method">
    <vt:lpwstr>Privileged</vt:lpwstr>
  </property>
  <property fmtid="{D5CDD505-2E9C-101B-9397-08002B2CF9AE}" pid="5" name="MSIP_Label_82605bbf-3f5a-4d11-995a-ab0e71eef3db_Name">
    <vt:lpwstr>General</vt:lpwstr>
  </property>
  <property fmtid="{D5CDD505-2E9C-101B-9397-08002B2CF9AE}" pid="6" name="MSIP_Label_82605bbf-3f5a-4d11-995a-ab0e71eef3db_SiteId">
    <vt:lpwstr>0fb26f95-b29d-4825-a41a-86c75ea1246a</vt:lpwstr>
  </property>
  <property fmtid="{D5CDD505-2E9C-101B-9397-08002B2CF9AE}" pid="7" name="MSIP_Label_82605bbf-3f5a-4d11-995a-ab0e71eef3db_ActionId">
    <vt:lpwstr>8b982ffc-493a-4322-82c0-65c6f1efa068</vt:lpwstr>
  </property>
  <property fmtid="{D5CDD505-2E9C-101B-9397-08002B2CF9AE}" pid="8" name="MSIP_Label_82605bbf-3f5a-4d11-995a-ab0e71eef3db_ContentBits">
    <vt:lpwstr>1</vt:lpwstr>
  </property>
</Properties>
</file>